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Sheet1!$A$7:$AV$50</definedName>
  </definedNames>
  <calcPr calcId="124519"/>
</workbook>
</file>

<file path=xl/calcChain.xml><?xml version="1.0" encoding="utf-8"?>
<calcChain xmlns="http://schemas.openxmlformats.org/spreadsheetml/2006/main">
  <c r="AS15" i="1"/>
  <c r="AT15" s="1"/>
  <c r="AS49"/>
  <c r="AT49" s="1"/>
  <c r="AS48"/>
  <c r="AT48" s="1"/>
  <c r="AS47"/>
  <c r="AT47" s="1"/>
  <c r="AS46"/>
  <c r="AT46" s="1"/>
  <c r="AS45"/>
  <c r="AT45" s="1"/>
  <c r="AS44"/>
  <c r="AT44" s="1"/>
  <c r="AS43"/>
  <c r="AT43" s="1"/>
  <c r="AS42"/>
  <c r="AT42" s="1"/>
  <c r="AS40"/>
  <c r="AT40" s="1"/>
  <c r="AS39"/>
  <c r="AT39" s="1"/>
  <c r="AS38"/>
  <c r="AT38" s="1"/>
  <c r="AS37"/>
  <c r="AT37" s="1"/>
  <c r="AS36"/>
  <c r="AT36" s="1"/>
  <c r="AS34"/>
  <c r="AT34" s="1"/>
  <c r="AS33"/>
  <c r="AT33" s="1"/>
  <c r="AS32"/>
  <c r="AT32" s="1"/>
  <c r="AS31"/>
  <c r="AT31" s="1"/>
  <c r="AS29"/>
  <c r="AT29" s="1"/>
  <c r="AS28"/>
  <c r="AT28" s="1"/>
  <c r="AS27"/>
  <c r="AT27" s="1"/>
  <c r="AS26"/>
  <c r="AT26" s="1"/>
  <c r="AS25"/>
  <c r="AT25" s="1"/>
  <c r="AS24"/>
  <c r="AT24" s="1"/>
  <c r="AS23"/>
  <c r="AT23" s="1"/>
  <c r="AS22"/>
  <c r="AT22" s="1"/>
  <c r="AS21"/>
  <c r="AT21" s="1"/>
  <c r="AS19"/>
  <c r="AT19" s="1"/>
  <c r="AS16"/>
  <c r="AT16" s="1"/>
  <c r="AS14"/>
  <c r="AT14" s="1"/>
  <c r="AS13"/>
  <c r="AT13" s="1"/>
  <c r="AS12"/>
  <c r="AT12" s="1"/>
  <c r="AS11"/>
  <c r="AT11" s="1"/>
  <c r="AS10"/>
  <c r="AT10" s="1"/>
  <c r="AS8"/>
  <c r="AT8" s="1"/>
  <c r="AP49"/>
  <c r="AQ49" s="1"/>
  <c r="AP44"/>
  <c r="AQ44" s="1"/>
  <c r="AP33"/>
  <c r="AQ33" s="1"/>
  <c r="AP28"/>
  <c r="AQ28" s="1"/>
  <c r="AP19"/>
  <c r="AQ19" s="1"/>
  <c r="AP18"/>
  <c r="AQ18" s="1"/>
  <c r="AP16"/>
  <c r="AQ16" s="1"/>
  <c r="AM48"/>
  <c r="AN48" s="1"/>
  <c r="AM40"/>
  <c r="AN40" s="1"/>
  <c r="AM39"/>
  <c r="AN39" s="1"/>
  <c r="AM37"/>
  <c r="AN37" s="1"/>
  <c r="AM34"/>
  <c r="AN34" s="1"/>
  <c r="AM33"/>
  <c r="AN33" s="1"/>
  <c r="AM32"/>
  <c r="AN32" s="1"/>
  <c r="AM30"/>
  <c r="AN30" s="1"/>
  <c r="AM29"/>
  <c r="AN29" s="1"/>
  <c r="AM28"/>
  <c r="AN28" s="1"/>
  <c r="AM27"/>
  <c r="AN27" s="1"/>
  <c r="AM26"/>
  <c r="AN26" s="1"/>
  <c r="AM25"/>
  <c r="AN25" s="1"/>
  <c r="AM24"/>
  <c r="AN24" s="1"/>
  <c r="AM23"/>
  <c r="AN23" s="1"/>
  <c r="AM22"/>
  <c r="AN22" s="1"/>
  <c r="AM19"/>
  <c r="AN19" s="1"/>
  <c r="AM18"/>
  <c r="AN18" s="1"/>
  <c r="AM16"/>
  <c r="AN16" s="1"/>
  <c r="AM11"/>
  <c r="AN11" s="1"/>
  <c r="AJ44"/>
  <c r="AK44" s="1"/>
  <c r="AJ35"/>
  <c r="AK35" s="1"/>
  <c r="AJ31"/>
  <c r="AK31" s="1"/>
  <c r="AJ17"/>
  <c r="AK17" s="1"/>
  <c r="AJ9"/>
  <c r="AK9" s="1"/>
  <c r="AG9"/>
  <c r="AH9" s="1"/>
  <c r="AG10"/>
  <c r="AH10" s="1"/>
  <c r="AG11"/>
  <c r="AH11" s="1"/>
  <c r="AG12"/>
  <c r="AH12" s="1"/>
  <c r="AG13"/>
  <c r="AH13" s="1"/>
  <c r="AG14"/>
  <c r="AH14" s="1"/>
  <c r="AG15"/>
  <c r="AH15" s="1"/>
  <c r="AG16"/>
  <c r="AH16" s="1"/>
  <c r="AG17"/>
  <c r="AH17" s="1"/>
  <c r="AG18"/>
  <c r="AH18" s="1"/>
  <c r="AG19"/>
  <c r="AH19" s="1"/>
  <c r="AG20"/>
  <c r="AH20" s="1"/>
  <c r="AG21"/>
  <c r="AH21" s="1"/>
  <c r="AG22"/>
  <c r="AH22" s="1"/>
  <c r="AG23"/>
  <c r="AH23" s="1"/>
  <c r="AG24"/>
  <c r="AH24" s="1"/>
  <c r="AG25"/>
  <c r="AH25" s="1"/>
  <c r="AG26"/>
  <c r="AH26" s="1"/>
  <c r="AG27"/>
  <c r="AH27" s="1"/>
  <c r="AG28"/>
  <c r="AH28" s="1"/>
  <c r="AG29"/>
  <c r="AH29" s="1"/>
  <c r="AG30"/>
  <c r="AH30" s="1"/>
  <c r="AG31"/>
  <c r="AH31" s="1"/>
  <c r="AG32"/>
  <c r="AH32" s="1"/>
  <c r="AG33"/>
  <c r="AH33" s="1"/>
  <c r="AG34"/>
  <c r="AH34" s="1"/>
  <c r="AG35"/>
  <c r="AH35" s="1"/>
  <c r="AG36"/>
  <c r="AH36" s="1"/>
  <c r="AG37"/>
  <c r="AH37" s="1"/>
  <c r="AG38"/>
  <c r="AH38" s="1"/>
  <c r="AG39"/>
  <c r="AH39" s="1"/>
  <c r="AG40"/>
  <c r="AH40" s="1"/>
  <c r="AG41"/>
  <c r="AH41" s="1"/>
  <c r="AG42"/>
  <c r="AH42" s="1"/>
  <c r="AG43"/>
  <c r="AH43" s="1"/>
  <c r="AG44"/>
  <c r="AH44" s="1"/>
  <c r="AG45"/>
  <c r="AH45" s="1"/>
  <c r="AG46"/>
  <c r="AH46" s="1"/>
  <c r="AG47"/>
  <c r="AH47" s="1"/>
  <c r="AG48"/>
  <c r="AH48" s="1"/>
  <c r="AG49"/>
  <c r="AH49" s="1"/>
  <c r="AG8"/>
  <c r="AH8" s="1"/>
  <c r="AD30"/>
  <c r="AE30" s="1"/>
  <c r="AD29"/>
  <c r="AE29" s="1"/>
  <c r="AD19"/>
  <c r="AE19" s="1"/>
  <c r="AD11"/>
  <c r="AE11" s="1"/>
  <c r="AD9"/>
  <c r="AE9" s="1"/>
  <c r="AD8"/>
  <c r="AE8" s="1"/>
  <c r="AA49"/>
  <c r="AB49" s="1"/>
  <c r="AA48"/>
  <c r="AB48" s="1"/>
  <c r="AA37"/>
  <c r="AB37" s="1"/>
  <c r="AA34"/>
  <c r="AB34" s="1"/>
  <c r="AA33"/>
  <c r="AB33" s="1"/>
  <c r="AA32"/>
  <c r="AB32" s="1"/>
  <c r="AA30"/>
  <c r="AB30" s="1"/>
  <c r="AA29"/>
  <c r="AB29" s="1"/>
  <c r="AA28"/>
  <c r="AB28" s="1"/>
  <c r="AA26"/>
  <c r="AB26" s="1"/>
  <c r="AA25"/>
  <c r="AB25" s="1"/>
  <c r="AA24"/>
  <c r="AB24" s="1"/>
  <c r="AA23"/>
  <c r="AB23" s="1"/>
  <c r="AA22"/>
  <c r="AB22" s="1"/>
  <c r="AA21"/>
  <c r="AB21" s="1"/>
  <c r="AA20"/>
  <c r="AB20" s="1"/>
  <c r="AA19"/>
  <c r="AB19" s="1"/>
  <c r="AA18"/>
  <c r="AB18" s="1"/>
  <c r="AA16"/>
  <c r="AB16" s="1"/>
  <c r="AA11"/>
  <c r="AB11" s="1"/>
  <c r="X30"/>
  <c r="Y30" s="1"/>
  <c r="X29"/>
  <c r="Y29" s="1"/>
  <c r="U49"/>
  <c r="V49" s="1"/>
  <c r="U46"/>
  <c r="V46" s="1"/>
  <c r="U39"/>
  <c r="V39" s="1"/>
  <c r="U34"/>
  <c r="V34" s="1"/>
  <c r="U26"/>
  <c r="V26" s="1"/>
  <c r="U25"/>
  <c r="V25" s="1"/>
  <c r="U24"/>
  <c r="V24" s="1"/>
  <c r="U18"/>
  <c r="V18" s="1"/>
  <c r="U16"/>
  <c r="V16" s="1"/>
  <c r="U15"/>
  <c r="V15" s="1"/>
  <c r="U14"/>
  <c r="V14" s="1"/>
  <c r="R9"/>
  <c r="S9" s="1"/>
  <c r="R10"/>
  <c r="S10" s="1"/>
  <c r="R11"/>
  <c r="S11" s="1"/>
  <c r="R12"/>
  <c r="S12" s="1"/>
  <c r="R13"/>
  <c r="S13" s="1"/>
  <c r="R14"/>
  <c r="S14" s="1"/>
  <c r="R15"/>
  <c r="S15" s="1"/>
  <c r="R16"/>
  <c r="S16" s="1"/>
  <c r="R17"/>
  <c r="S17" s="1"/>
  <c r="R18"/>
  <c r="S18" s="1"/>
  <c r="R19"/>
  <c r="S19" s="1"/>
  <c r="R20"/>
  <c r="S20" s="1"/>
  <c r="R21"/>
  <c r="S21" s="1"/>
  <c r="R22"/>
  <c r="S22" s="1"/>
  <c r="R23"/>
  <c r="S23" s="1"/>
  <c r="R24"/>
  <c r="S24" s="1"/>
  <c r="R25"/>
  <c r="S25" s="1"/>
  <c r="R26"/>
  <c r="S26" s="1"/>
  <c r="R27"/>
  <c r="S27" s="1"/>
  <c r="R28"/>
  <c r="S28" s="1"/>
  <c r="R29"/>
  <c r="S29" s="1"/>
  <c r="R30"/>
  <c r="S30" s="1"/>
  <c r="R31"/>
  <c r="S31" s="1"/>
  <c r="R32"/>
  <c r="S32" s="1"/>
  <c r="R33"/>
  <c r="S33" s="1"/>
  <c r="R34"/>
  <c r="S34" s="1"/>
  <c r="R35"/>
  <c r="S35" s="1"/>
  <c r="R36"/>
  <c r="S36" s="1"/>
  <c r="R37"/>
  <c r="S37" s="1"/>
  <c r="R38"/>
  <c r="S38" s="1"/>
  <c r="R39"/>
  <c r="S39" s="1"/>
  <c r="R40"/>
  <c r="S40" s="1"/>
  <c r="R41"/>
  <c r="S41" s="1"/>
  <c r="R42"/>
  <c r="S42" s="1"/>
  <c r="R43"/>
  <c r="S43" s="1"/>
  <c r="R44"/>
  <c r="S44" s="1"/>
  <c r="R45"/>
  <c r="S45" s="1"/>
  <c r="R46"/>
  <c r="S46" s="1"/>
  <c r="R47"/>
  <c r="S47" s="1"/>
  <c r="R48"/>
  <c r="S48" s="1"/>
  <c r="R49"/>
  <c r="S49" s="1"/>
  <c r="R8"/>
  <c r="S8" s="1"/>
  <c r="O49"/>
  <c r="P49" s="1"/>
  <c r="O48"/>
  <c r="P48" s="1"/>
  <c r="O47"/>
  <c r="P47" s="1"/>
  <c r="O45"/>
  <c r="P45" s="1"/>
  <c r="O44"/>
  <c r="P44" s="1"/>
  <c r="O43"/>
  <c r="P43" s="1"/>
  <c r="O41"/>
  <c r="P41" s="1"/>
  <c r="O40"/>
  <c r="P40" s="1"/>
  <c r="O38"/>
  <c r="P38" s="1"/>
  <c r="O37"/>
  <c r="P37" s="1"/>
  <c r="O36"/>
  <c r="P36" s="1"/>
  <c r="O35"/>
  <c r="P35" s="1"/>
  <c r="O31"/>
  <c r="P31" s="1"/>
  <c r="O30"/>
  <c r="P30" s="1"/>
  <c r="O29"/>
  <c r="P29" s="1"/>
  <c r="O23"/>
  <c r="P23" s="1"/>
  <c r="O22"/>
  <c r="P22" s="1"/>
  <c r="O19"/>
  <c r="P19" s="1"/>
  <c r="O17"/>
  <c r="P17" s="1"/>
  <c r="O14"/>
  <c r="P14" s="1"/>
  <c r="O13"/>
  <c r="P13" s="1"/>
  <c r="O11"/>
  <c r="P11" s="1"/>
  <c r="O10"/>
  <c r="P10" s="1"/>
  <c r="O9"/>
  <c r="P9" s="1"/>
  <c r="O8"/>
  <c r="P8" s="1"/>
  <c r="L49"/>
  <c r="M49" s="1"/>
  <c r="L48"/>
  <c r="M48" s="1"/>
  <c r="L47"/>
  <c r="M47" s="1"/>
  <c r="L46"/>
  <c r="M46" s="1"/>
  <c r="L44"/>
  <c r="M44" s="1"/>
  <c r="L43"/>
  <c r="M43" s="1"/>
  <c r="L41"/>
  <c r="M41" s="1"/>
  <c r="L40"/>
  <c r="M40" s="1"/>
  <c r="L39"/>
  <c r="M39" s="1"/>
  <c r="L38"/>
  <c r="M38" s="1"/>
  <c r="L37"/>
  <c r="M37" s="1"/>
  <c r="L36"/>
  <c r="M36" s="1"/>
  <c r="L35"/>
  <c r="M35" s="1"/>
  <c r="L34"/>
  <c r="M34" s="1"/>
  <c r="L33"/>
  <c r="M33" s="1"/>
  <c r="L32"/>
  <c r="M32" s="1"/>
  <c r="L28"/>
  <c r="M28" s="1"/>
  <c r="L27"/>
  <c r="M27" s="1"/>
  <c r="L26"/>
  <c r="M26" s="1"/>
  <c r="L25"/>
  <c r="M25" s="1"/>
  <c r="L24"/>
  <c r="M24" s="1"/>
  <c r="L23"/>
  <c r="M23" s="1"/>
  <c r="L22"/>
  <c r="M22" s="1"/>
  <c r="L21"/>
  <c r="M21" s="1"/>
  <c r="L20"/>
  <c r="M20" s="1"/>
  <c r="L19"/>
  <c r="M19" s="1"/>
  <c r="L18"/>
  <c r="M18" s="1"/>
  <c r="L17"/>
  <c r="M17" s="1"/>
  <c r="L16"/>
  <c r="M16" s="1"/>
  <c r="L11"/>
  <c r="M11" s="1"/>
  <c r="L10"/>
  <c r="M10" s="1"/>
  <c r="L9"/>
  <c r="M9" s="1"/>
  <c r="L8"/>
  <c r="M8" s="1"/>
  <c r="I41"/>
  <c r="J41" s="1"/>
  <c r="I40"/>
  <c r="J40" s="1"/>
  <c r="I39"/>
  <c r="J39" s="1"/>
  <c r="I31"/>
  <c r="J31" s="1"/>
  <c r="I28"/>
  <c r="J28" s="1"/>
  <c r="I27"/>
  <c r="J27" s="1"/>
  <c r="I26"/>
  <c r="J26" s="1"/>
  <c r="I25"/>
  <c r="J25" s="1"/>
  <c r="I24"/>
  <c r="J24" s="1"/>
  <c r="I23"/>
  <c r="J23" s="1"/>
  <c r="I22"/>
  <c r="J22" s="1"/>
  <c r="I21"/>
  <c r="J21" s="1"/>
  <c r="I20"/>
  <c r="J20" s="1"/>
  <c r="I19"/>
  <c r="J19" s="1"/>
  <c r="I18"/>
  <c r="J18" s="1"/>
  <c r="I17"/>
  <c r="J17" s="1"/>
  <c r="I16"/>
  <c r="J16" s="1"/>
  <c r="F14"/>
  <c r="G14" s="1"/>
  <c r="F13"/>
  <c r="G13" s="1"/>
  <c r="F10"/>
  <c r="G10" s="1"/>
</calcChain>
</file>

<file path=xl/sharedStrings.xml><?xml version="1.0" encoding="utf-8"?>
<sst xmlns="http://schemas.openxmlformats.org/spreadsheetml/2006/main" count="191" uniqueCount="74">
  <si>
    <t>հատ</t>
  </si>
  <si>
    <t>Ապրանքի անվանում</t>
  </si>
  <si>
    <t>Չ/մ</t>
  </si>
  <si>
    <t>Քանակ</t>
  </si>
  <si>
    <t>Նախահաշվային գին/դրամ/</t>
  </si>
  <si>
    <t>Առանց ԱԱՀ</t>
  </si>
  <si>
    <t>ԱԱՀ</t>
  </si>
  <si>
    <t>ԱԱՀ-ով</t>
  </si>
  <si>
    <t>Առանց
 ԱԱՀ</t>
  </si>
  <si>
    <t>ՀԱՎԵԼՎԱԾ N 1</t>
  </si>
  <si>
    <t>«Ֆոտոն» ՍՊԸ</t>
  </si>
  <si>
    <t>1-ին տեղ 
զբաղեցնող 
մասնակից</t>
  </si>
  <si>
    <t>«Բարսեղյան Եղբայրներ» ՍՊԸ</t>
  </si>
  <si>
    <t>«Զեթ-Պրոֆիլ» ՍՊԸ</t>
  </si>
  <si>
    <t>«Սմարթլայն» ՍՊԸ</t>
  </si>
  <si>
    <t>«Օլանդա» ՍՊԸ</t>
  </si>
  <si>
    <t>Բժշկական կահույք (Կողապահարան բժշկական)</t>
  </si>
  <si>
    <t>Բժշկական մահճակալներ (Մահճակալ հոսպիտալի)</t>
  </si>
  <si>
    <t>Աթոռ` կիսափափուկ, կահույքի</t>
  </si>
  <si>
    <t>Աթոռ` փափուկ, մետաղյա կարկասով (Աթոռ փափուկ մետաղյա կարկասով (SC-32))</t>
  </si>
  <si>
    <t>Փոքր բազմոցներ (Բազմոց փափուկ)</t>
  </si>
  <si>
    <t>Աթոռակ` զինվորական</t>
  </si>
  <si>
    <t>Աթոռակ` լամինատե նստատեղով</t>
  </si>
  <si>
    <t>Աթոռակ` կոշկակարի</t>
  </si>
  <si>
    <t>Սեղաններ (Սեղան խորհրդակցության)</t>
  </si>
  <si>
    <t>Սեղան` ունիվերսալ (սեղան մետաղյա կարկասով` 1 հատ, նստարան` 2-տեղանի, մետաղյա կարկասով թիկնակով` 1 հատ)</t>
  </si>
  <si>
    <t>լրակազմ</t>
  </si>
  <si>
    <t>Սեղան` դիմադիր</t>
  </si>
  <si>
    <t>Սեղան` լսարանային</t>
  </si>
  <si>
    <t>Սեղան` ղեկավարի (Սեղան ղեկավարի (գրասեղան, կցասեղան պահարանիկով/դարակով/, պահարանիկ շարժական, սեղան դիմադիր` մեծ))</t>
  </si>
  <si>
    <t>Սեղան` ղեկավարի (գրասեղան` 1-պահարանի, տակդիր` հեռախոսի, սեղան` դիմադիր` փոքր)</t>
  </si>
  <si>
    <t>Գրասեղան` 1-ին պահարանի</t>
  </si>
  <si>
    <t>Գրասեղան` 2-ին պահարանի</t>
  </si>
  <si>
    <t>Լրագրասեղան</t>
  </si>
  <si>
    <t>Սեղան` համակարգչի</t>
  </si>
  <si>
    <t>Սեղան` նախագահության</t>
  </si>
  <si>
    <t>Սեղան` կոշկակարի</t>
  </si>
  <si>
    <t>Գրապահարաններ (Գրապահարան ապակյա դռներով)</t>
  </si>
  <si>
    <t>Բազկաթոռ, շարժական, կտորից (Բազկաթոռ համակարգչի)</t>
  </si>
  <si>
    <t>Բազկաթոռ ղեկավարի</t>
  </si>
  <si>
    <t>Դարակներով պահարաններ (Բուրգ փայտյա 10 բնիկանի)</t>
  </si>
  <si>
    <t>Դարակներով պահարաններ (Պահարան թերթերի)</t>
  </si>
  <si>
    <t>Դարակներով պահարաններ (Պահարան վաշտի ունեցվածքի անտրեսոլով, եռադուռ 1.35x2.5)</t>
  </si>
  <si>
    <t>Դարակներով պահարաններ (Պահարան վաշտի ունեցվածքի անտրեսոլով, եռադուռ 1.5x2.5)</t>
  </si>
  <si>
    <t>Ննջասենյակի կահույք (Թախտ կիսափափուկ մետաղյա կարկասով)</t>
  </si>
  <si>
    <t>Ննջասենյակի կահույք (Կողապահարան զինվորական 2 հարկանի)</t>
  </si>
  <si>
    <t>Ննջասենյակի կահույք (Կողապահարան կահույքի)</t>
  </si>
  <si>
    <t>Ննջասենյակի կահույք (Կողապահարան օրապահի տակդիրով, վահանակով)</t>
  </si>
  <si>
    <t>Զգեստապահարաններ (Զգեստապահարան ձևափոխված)</t>
  </si>
  <si>
    <t>Ճաշասեղան` 4-տեղանի</t>
  </si>
  <si>
    <t>Ճաշասեղան` 10-տեղանի, մետաղյա կարկասով (սեղան` 1 հատ, նստարան` 2 հատ)</t>
  </si>
  <si>
    <t>Հյուրասենյակի կահույք (Խոլ փափուկ (բազմոց` 1 հատ, բազկաթոռ` 2 հատ))</t>
  </si>
  <si>
    <t>Հյուրասենյակի կահույք (Տակդիր ռադիոսարքավորումների)</t>
  </si>
  <si>
    <t>Կահույքի մասեր (Թիկնակ)</t>
  </si>
  <si>
    <t>գծամետր</t>
  </si>
  <si>
    <t>Կահույքի մասեր (Տակդիր  մահճակալի ոտատակի)</t>
  </si>
  <si>
    <t>Ամբիոն (Ամբիոն կանգնովի)</t>
  </si>
  <si>
    <t>Հայելի, շրջանակով (Հայելի վահանակով)</t>
  </si>
  <si>
    <t>Կախիչներ (Կախիչ պատի 5 կեռ)</t>
  </si>
  <si>
    <t>Կախիչներ (Կախիչ վահանակով հայելիով)</t>
  </si>
  <si>
    <t>Ա/Ձ Հովիկ Պապոյան</t>
  </si>
  <si>
    <t>«ԳՈՐԾ-555» ՓԲԸ</t>
  </si>
  <si>
    <t>«Հայր և Որդի Գյոդակյաններ» ՍՊԸ</t>
  </si>
  <si>
    <t>«ՄԱԳ-Էլեկտրոն» ՍՊԸ</t>
  </si>
  <si>
    <t>«ՌԱԶ ՇԻՆ» ՍՊԸ</t>
  </si>
  <si>
    <t>«ՍԱՔԻ» ՍՊԸ</t>
  </si>
  <si>
    <t>«ՍԵՆԴԱ» ՍՊԸ</t>
  </si>
  <si>
    <t>«Տ-Ինդասթրի» ՓԲԸ</t>
  </si>
  <si>
    <t>`</t>
  </si>
  <si>
    <t>«ԵՎրոստան-ՈՒյուտ» ՍՊԸ</t>
  </si>
  <si>
    <t>«ՀՀՊՆՆՏԱԴ-ԳՀԱՊՁԲ-10/16» ծածկագրով   ընթացակարգի գների ամփոփում</t>
  </si>
  <si>
    <t>Ոչ շահավետ առաջարկ</t>
  </si>
  <si>
    <t>Բանակցությունների արդյունքում «Սենդա» ՍՊԸ-ն համաձայնվեց 23-րդ չափաբաժնի մասով գնային առաջարկը 2,700,000 ՀՀ դրամից (ներառյալ ԱԱՀ) նվազեցնել 2,640,000 (երկու միլիոն վեց հարյուր քառասուն հազար) ՀՀ դրամի (ներառյալ ԱԱՀ): Ըստ ներկայացված տվյալների Ա/Ձ Հովիկ Պապոյանը ԱԱՀ չի վճարում</t>
  </si>
  <si>
    <t>Չ/հ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</si>
</sst>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9"/>
      <color theme="1"/>
      <name val="GHEA Grapalat"/>
      <family val="3"/>
    </font>
    <font>
      <b/>
      <sz val="14"/>
      <color theme="1"/>
      <name val="Calibri"/>
      <family val="2"/>
      <charset val="204"/>
      <scheme val="minor"/>
    </font>
    <font>
      <sz val="9.5"/>
      <color theme="1"/>
      <name val="GHEA Grapalat"/>
      <family val="3"/>
    </font>
    <font>
      <sz val="9.5"/>
      <color rgb="FF000000"/>
      <name val="GHEA Grapalat"/>
      <family val="3"/>
    </font>
    <font>
      <b/>
      <sz val="11"/>
      <color theme="1"/>
      <name val="Calibri"/>
      <family val="2"/>
      <charset val="204"/>
      <scheme val="minor"/>
    </font>
    <font>
      <sz val="12"/>
      <name val="Arial Armenian"/>
      <family val="2"/>
    </font>
    <font>
      <sz val="10"/>
      <name val="Arial"/>
      <family val="2"/>
    </font>
    <font>
      <b/>
      <sz val="7"/>
      <color theme="1"/>
      <name val="GHEA Grapalat"/>
      <family val="3"/>
    </font>
    <font>
      <sz val="8"/>
      <color theme="1"/>
      <name val="GHEA Grapalat"/>
      <family val="3"/>
    </font>
    <font>
      <sz val="7"/>
      <color theme="1"/>
      <name val="GHEA Grapalat"/>
      <family val="3"/>
    </font>
    <font>
      <sz val="7"/>
      <color rgb="FF000000"/>
      <name val="GHEA Grapalat"/>
      <family val="3"/>
    </font>
    <font>
      <sz val="7"/>
      <color rgb="FFFF0000"/>
      <name val="GHEA Grapalat"/>
      <family val="3"/>
    </font>
    <font>
      <b/>
      <sz val="7"/>
      <color rgb="FF00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ill="1"/>
    <xf numFmtId="3" fontId="3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3" fontId="13" fillId="2" borderId="5" xfId="0" applyNumberFormat="1" applyFont="1" applyFill="1" applyBorder="1" applyAlignment="1">
      <alignment horizontal="center" vertical="center" wrapText="1"/>
    </xf>
    <xf numFmtId="3" fontId="13" fillId="0" borderId="5" xfId="0" applyNumberFormat="1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3">
    <cellStyle name="Normal" xfId="0" builtinId="0"/>
    <cellStyle name="Normal 5" xfId="2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50"/>
  <sheetViews>
    <sheetView tabSelected="1" view="pageBreakPreview" zoomScale="115" zoomScaleSheetLayoutView="115" workbookViewId="0">
      <pane xSplit="5" ySplit="6" topLeftCell="F40" activePane="bottomRight" state="frozen"/>
      <selection pane="topRight" activeCell="F1" sqref="F1"/>
      <selection pane="bottomLeft" activeCell="A8" sqref="A8"/>
      <selection pane="bottomRight" activeCell="F5" sqref="F5:H5"/>
    </sheetView>
  </sheetViews>
  <sheetFormatPr defaultColWidth="93" defaultRowHeight="15"/>
  <cols>
    <col min="1" max="1" width="4.28515625" style="1" customWidth="1"/>
    <col min="2" max="2" width="43.42578125" style="7" customWidth="1"/>
    <col min="3" max="3" width="9.42578125" customWidth="1"/>
    <col min="4" max="4" width="7.42578125" style="1" customWidth="1"/>
    <col min="5" max="5" width="8.7109375" style="1" customWidth="1"/>
    <col min="6" max="7" width="7.85546875" style="3" customWidth="1"/>
    <col min="8" max="8" width="8.42578125" style="3" bestFit="1" customWidth="1"/>
    <col min="9" max="9" width="7.85546875" style="3" customWidth="1"/>
    <col min="10" max="10" width="7" style="3" customWidth="1"/>
    <col min="11" max="11" width="9.5703125" style="3" bestFit="1" customWidth="1"/>
    <col min="12" max="12" width="7.85546875" style="3" customWidth="1"/>
    <col min="13" max="13" width="9.28515625" style="3" customWidth="1"/>
    <col min="14" max="14" width="10.85546875" style="3" bestFit="1" customWidth="1"/>
    <col min="15" max="15" width="9.7109375" style="3" customWidth="1"/>
    <col min="16" max="16" width="6.42578125" style="3" customWidth="1"/>
    <col min="17" max="17" width="9.7109375" style="3" bestFit="1" customWidth="1"/>
    <col min="18" max="18" width="8" style="3" customWidth="1"/>
    <col min="19" max="19" width="7.42578125" style="3" customWidth="1"/>
    <col min="20" max="20" width="8" style="3" bestFit="1" customWidth="1"/>
    <col min="21" max="21" width="7.28515625" style="3" customWidth="1"/>
    <col min="22" max="22" width="9.28515625" style="3" customWidth="1"/>
    <col min="23" max="23" width="7.28515625" style="3" bestFit="1" customWidth="1"/>
    <col min="24" max="24" width="7.5703125" style="3" customWidth="1"/>
    <col min="25" max="25" width="6.42578125" style="3" customWidth="1"/>
    <col min="26" max="26" width="7.5703125" style="3" bestFit="1" customWidth="1"/>
    <col min="27" max="27" width="8.28515625" style="3" customWidth="1"/>
    <col min="28" max="28" width="7.7109375" style="3" customWidth="1"/>
    <col min="29" max="29" width="9.7109375" style="3" bestFit="1" customWidth="1"/>
    <col min="30" max="30" width="7.5703125" style="3" customWidth="1"/>
    <col min="31" max="31" width="6.42578125" style="3" customWidth="1"/>
    <col min="32" max="32" width="7.7109375" style="3" bestFit="1" customWidth="1"/>
    <col min="33" max="33" width="8.28515625" style="3" customWidth="1"/>
    <col min="34" max="34" width="7.5703125" style="3" customWidth="1"/>
    <col min="35" max="35" width="10.5703125" style="3" bestFit="1" customWidth="1"/>
    <col min="36" max="36" width="7.28515625" style="3" customWidth="1"/>
    <col min="37" max="37" width="6.28515625" style="3" customWidth="1"/>
    <col min="38" max="38" width="9.7109375" style="3" bestFit="1" customWidth="1"/>
    <col min="39" max="39" width="7.85546875" style="3" customWidth="1"/>
    <col min="40" max="40" width="6.5703125" style="3" customWidth="1"/>
    <col min="41" max="41" width="9.7109375" style="3" bestFit="1" customWidth="1"/>
    <col min="42" max="42" width="7.42578125" style="3" customWidth="1"/>
    <col min="43" max="43" width="6.28515625" style="3" customWidth="1"/>
    <col min="44" max="44" width="8" style="3" bestFit="1" customWidth="1"/>
    <col min="45" max="45" width="7.5703125" style="3" customWidth="1"/>
    <col min="46" max="46" width="6.28515625" style="3" customWidth="1"/>
    <col min="47" max="47" width="11.42578125" style="3" bestFit="1" customWidth="1"/>
    <col min="48" max="48" width="17" style="6" bestFit="1" customWidth="1"/>
  </cols>
  <sheetData>
    <row r="1" spans="1:48">
      <c r="AS1" s="3" t="s">
        <v>68</v>
      </c>
    </row>
    <row r="2" spans="1:48">
      <c r="Y2" s="27" t="s">
        <v>9</v>
      </c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</row>
    <row r="3" spans="1:48" ht="18.75">
      <c r="A3" s="37" t="s">
        <v>70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</row>
    <row r="5" spans="1:48" ht="36" customHeight="1">
      <c r="A5" s="33" t="s">
        <v>73</v>
      </c>
      <c r="B5" s="33" t="s">
        <v>1</v>
      </c>
      <c r="C5" s="33" t="s">
        <v>2</v>
      </c>
      <c r="D5" s="33" t="s">
        <v>3</v>
      </c>
      <c r="E5" s="33" t="s">
        <v>4</v>
      </c>
      <c r="F5" s="28" t="s">
        <v>60</v>
      </c>
      <c r="G5" s="28"/>
      <c r="H5" s="28"/>
      <c r="I5" s="28" t="s">
        <v>12</v>
      </c>
      <c r="J5" s="28"/>
      <c r="K5" s="28"/>
      <c r="L5" s="28" t="s">
        <v>61</v>
      </c>
      <c r="M5" s="28"/>
      <c r="N5" s="28"/>
      <c r="O5" s="29" t="s">
        <v>62</v>
      </c>
      <c r="P5" s="30"/>
      <c r="Q5" s="31"/>
      <c r="R5" s="29" t="s">
        <v>63</v>
      </c>
      <c r="S5" s="30"/>
      <c r="T5" s="31"/>
      <c r="U5" s="28" t="s">
        <v>64</v>
      </c>
      <c r="V5" s="28"/>
      <c r="W5" s="28"/>
      <c r="X5" s="28" t="s">
        <v>65</v>
      </c>
      <c r="Y5" s="28"/>
      <c r="Z5" s="28"/>
      <c r="AA5" s="28" t="s">
        <v>66</v>
      </c>
      <c r="AB5" s="28"/>
      <c r="AC5" s="28"/>
      <c r="AD5" s="28" t="s">
        <v>14</v>
      </c>
      <c r="AE5" s="28"/>
      <c r="AF5" s="28"/>
      <c r="AG5" s="28" t="s">
        <v>67</v>
      </c>
      <c r="AH5" s="28"/>
      <c r="AI5" s="28"/>
      <c r="AJ5" s="28" t="s">
        <v>15</v>
      </c>
      <c r="AK5" s="28"/>
      <c r="AL5" s="28"/>
      <c r="AM5" s="29" t="s">
        <v>13</v>
      </c>
      <c r="AN5" s="30"/>
      <c r="AO5" s="31"/>
      <c r="AP5" s="29" t="s">
        <v>69</v>
      </c>
      <c r="AQ5" s="30"/>
      <c r="AR5" s="31"/>
      <c r="AS5" s="28" t="s">
        <v>10</v>
      </c>
      <c r="AT5" s="28"/>
      <c r="AU5" s="28"/>
      <c r="AV5" s="35" t="s">
        <v>11</v>
      </c>
    </row>
    <row r="6" spans="1:48" ht="32.25" customHeight="1">
      <c r="A6" s="34"/>
      <c r="B6" s="34"/>
      <c r="C6" s="34"/>
      <c r="D6" s="34"/>
      <c r="E6" s="34"/>
      <c r="F6" s="8" t="s">
        <v>5</v>
      </c>
      <c r="G6" s="8" t="s">
        <v>6</v>
      </c>
      <c r="H6" s="8"/>
      <c r="I6" s="8" t="s">
        <v>5</v>
      </c>
      <c r="J6" s="8" t="s">
        <v>6</v>
      </c>
      <c r="K6" s="8" t="s">
        <v>7</v>
      </c>
      <c r="L6" s="8" t="s">
        <v>8</v>
      </c>
      <c r="M6" s="8" t="s">
        <v>6</v>
      </c>
      <c r="N6" s="8" t="s">
        <v>7</v>
      </c>
      <c r="O6" s="8" t="s">
        <v>5</v>
      </c>
      <c r="P6" s="8" t="s">
        <v>6</v>
      </c>
      <c r="Q6" s="8" t="s">
        <v>7</v>
      </c>
      <c r="R6" s="8" t="s">
        <v>5</v>
      </c>
      <c r="S6" s="8" t="s">
        <v>6</v>
      </c>
      <c r="T6" s="8" t="s">
        <v>7</v>
      </c>
      <c r="U6" s="8" t="s">
        <v>8</v>
      </c>
      <c r="V6" s="8" t="s">
        <v>6</v>
      </c>
      <c r="W6" s="8" t="s">
        <v>7</v>
      </c>
      <c r="X6" s="8" t="s">
        <v>8</v>
      </c>
      <c r="Y6" s="8" t="s">
        <v>6</v>
      </c>
      <c r="Z6" s="8" t="s">
        <v>7</v>
      </c>
      <c r="AA6" s="8" t="s">
        <v>8</v>
      </c>
      <c r="AB6" s="8" t="s">
        <v>6</v>
      </c>
      <c r="AC6" s="8" t="s">
        <v>7</v>
      </c>
      <c r="AD6" s="8" t="s">
        <v>8</v>
      </c>
      <c r="AE6" s="8" t="s">
        <v>6</v>
      </c>
      <c r="AF6" s="8" t="s">
        <v>7</v>
      </c>
      <c r="AG6" s="8" t="s">
        <v>8</v>
      </c>
      <c r="AH6" s="8" t="s">
        <v>6</v>
      </c>
      <c r="AI6" s="8" t="s">
        <v>7</v>
      </c>
      <c r="AJ6" s="8" t="s">
        <v>8</v>
      </c>
      <c r="AK6" s="8" t="s">
        <v>6</v>
      </c>
      <c r="AL6" s="8" t="s">
        <v>7</v>
      </c>
      <c r="AM6" s="8" t="s">
        <v>8</v>
      </c>
      <c r="AN6" s="8" t="s">
        <v>6</v>
      </c>
      <c r="AO6" s="8" t="s">
        <v>7</v>
      </c>
      <c r="AP6" s="8" t="s">
        <v>8</v>
      </c>
      <c r="AQ6" s="8" t="s">
        <v>6</v>
      </c>
      <c r="AR6" s="8" t="s">
        <v>7</v>
      </c>
      <c r="AS6" s="8" t="s">
        <v>8</v>
      </c>
      <c r="AT6" s="8" t="s">
        <v>6</v>
      </c>
      <c r="AU6" s="8" t="s">
        <v>7</v>
      </c>
      <c r="AV6" s="36"/>
    </row>
    <row r="7" spans="1:48">
      <c r="A7" s="9"/>
      <c r="B7" s="10"/>
      <c r="C7" s="9"/>
      <c r="D7" s="9"/>
      <c r="E7" s="9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2"/>
    </row>
    <row r="8" spans="1:48" ht="25.5">
      <c r="A8" s="13">
        <v>1</v>
      </c>
      <c r="B8" s="15" t="s">
        <v>16</v>
      </c>
      <c r="C8" s="14" t="s">
        <v>0</v>
      </c>
      <c r="D8" s="14">
        <v>50</v>
      </c>
      <c r="E8" s="16">
        <v>912750</v>
      </c>
      <c r="F8" s="25"/>
      <c r="G8" s="25"/>
      <c r="H8" s="25"/>
      <c r="I8" s="25"/>
      <c r="J8" s="25"/>
      <c r="K8" s="25"/>
      <c r="L8" s="25">
        <f>N8/1.2</f>
        <v>915000</v>
      </c>
      <c r="M8" s="25">
        <f>N8-L8</f>
        <v>183000</v>
      </c>
      <c r="N8" s="25">
        <v>1098000</v>
      </c>
      <c r="O8" s="25">
        <f>Q8/1.2</f>
        <v>891250</v>
      </c>
      <c r="P8" s="25">
        <f>Q8-O8</f>
        <v>178250</v>
      </c>
      <c r="Q8" s="25">
        <v>1069500</v>
      </c>
      <c r="R8" s="25">
        <f>T8/1.2</f>
        <v>1290000</v>
      </c>
      <c r="S8" s="25">
        <f>T8-R8</f>
        <v>258000</v>
      </c>
      <c r="T8" s="25">
        <v>1548000</v>
      </c>
      <c r="U8" s="25"/>
      <c r="V8" s="25"/>
      <c r="W8" s="25"/>
      <c r="X8" s="25"/>
      <c r="Y8" s="25"/>
      <c r="Z8" s="25"/>
      <c r="AA8" s="25"/>
      <c r="AB8" s="25"/>
      <c r="AC8" s="25"/>
      <c r="AD8" s="25">
        <f>AF8/1.2</f>
        <v>1750000</v>
      </c>
      <c r="AE8" s="25">
        <f>AF8-AD8</f>
        <v>350000</v>
      </c>
      <c r="AF8" s="25">
        <v>2100000</v>
      </c>
      <c r="AG8" s="25">
        <f>AI8/1.2</f>
        <v>1365000</v>
      </c>
      <c r="AH8" s="25">
        <f>AI8-AG8</f>
        <v>273000</v>
      </c>
      <c r="AI8" s="25">
        <v>1638000</v>
      </c>
      <c r="AJ8" s="25"/>
      <c r="AK8" s="25"/>
      <c r="AL8" s="25"/>
      <c r="AM8" s="25"/>
      <c r="AN8" s="25"/>
      <c r="AO8" s="25"/>
      <c r="AP8" s="25"/>
      <c r="AQ8" s="25"/>
      <c r="AR8" s="25"/>
      <c r="AS8" s="25">
        <f t="shared" ref="AS8" si="0">AU8/1.2</f>
        <v>798875</v>
      </c>
      <c r="AT8" s="25">
        <f t="shared" ref="AT8:AT16" si="1">AU8-AS8</f>
        <v>159775</v>
      </c>
      <c r="AU8" s="25">
        <v>958650</v>
      </c>
      <c r="AV8" s="23" t="s">
        <v>71</v>
      </c>
    </row>
    <row r="9" spans="1:48">
      <c r="A9" s="13">
        <v>2</v>
      </c>
      <c r="B9" s="15" t="s">
        <v>17</v>
      </c>
      <c r="C9" s="14" t="s">
        <v>0</v>
      </c>
      <c r="D9" s="14">
        <v>50</v>
      </c>
      <c r="E9" s="17">
        <v>1237950</v>
      </c>
      <c r="F9" s="16"/>
      <c r="G9" s="16"/>
      <c r="H9" s="17"/>
      <c r="I9" s="16"/>
      <c r="J9" s="16"/>
      <c r="K9" s="17"/>
      <c r="L9" s="16">
        <f t="shared" ref="L9:L11" si="2">N9/1.2</f>
        <v>1350000</v>
      </c>
      <c r="M9" s="16">
        <f t="shared" ref="M9:M11" si="3">N9-L9</f>
        <v>270000</v>
      </c>
      <c r="N9" s="17">
        <v>1620000</v>
      </c>
      <c r="O9" s="16">
        <f t="shared" ref="O9:O11" si="4">Q9/1.2</f>
        <v>1182500</v>
      </c>
      <c r="P9" s="16">
        <f t="shared" ref="P9:P11" si="5">Q9-O9</f>
        <v>236500</v>
      </c>
      <c r="Q9" s="17">
        <v>1419000</v>
      </c>
      <c r="R9" s="16">
        <f t="shared" ref="R9:R49" si="6">T9/1.2</f>
        <v>3977500</v>
      </c>
      <c r="S9" s="16">
        <f t="shared" ref="S9:S49" si="7">T9-R9</f>
        <v>795500</v>
      </c>
      <c r="T9" s="17">
        <v>4773000</v>
      </c>
      <c r="U9" s="16"/>
      <c r="V9" s="16"/>
      <c r="W9" s="17"/>
      <c r="X9" s="16"/>
      <c r="Y9" s="16"/>
      <c r="Z9" s="17"/>
      <c r="AA9" s="16"/>
      <c r="AB9" s="16"/>
      <c r="AC9" s="17"/>
      <c r="AD9" s="16">
        <f>AF9/1.2</f>
        <v>2458333.3333333335</v>
      </c>
      <c r="AE9" s="16">
        <f>AF9-AD9</f>
        <v>491666.66666666651</v>
      </c>
      <c r="AF9" s="17">
        <v>2950000</v>
      </c>
      <c r="AG9" s="16">
        <f t="shared" ref="AG9:AG49" si="8">AI9/1.2</f>
        <v>4208750</v>
      </c>
      <c r="AH9" s="16">
        <f t="shared" ref="AH9:AH49" si="9">AI9-AG9</f>
        <v>841750</v>
      </c>
      <c r="AI9" s="17">
        <v>5050500</v>
      </c>
      <c r="AJ9" s="16">
        <f t="shared" ref="AJ9" si="10">AL9/1.2</f>
        <v>987500</v>
      </c>
      <c r="AK9" s="16">
        <f t="shared" ref="AK9" si="11">AL9-AJ9</f>
        <v>197500</v>
      </c>
      <c r="AL9" s="21">
        <v>1185000</v>
      </c>
      <c r="AM9" s="16"/>
      <c r="AN9" s="16"/>
      <c r="AO9" s="17"/>
      <c r="AP9" s="16"/>
      <c r="AQ9" s="16"/>
      <c r="AR9" s="17"/>
      <c r="AS9" s="16"/>
      <c r="AT9" s="16"/>
      <c r="AU9" s="17"/>
      <c r="AV9" s="23" t="s">
        <v>15</v>
      </c>
    </row>
    <row r="10" spans="1:48">
      <c r="A10" s="13">
        <v>3</v>
      </c>
      <c r="B10" s="15" t="s">
        <v>18</v>
      </c>
      <c r="C10" s="14" t="s">
        <v>0</v>
      </c>
      <c r="D10" s="14">
        <v>400</v>
      </c>
      <c r="E10" s="17">
        <v>2514000</v>
      </c>
      <c r="F10" s="16">
        <f>H10/1</f>
        <v>4800000</v>
      </c>
      <c r="G10" s="16">
        <f>H10-F10</f>
        <v>0</v>
      </c>
      <c r="H10" s="17">
        <v>4800000</v>
      </c>
      <c r="I10" s="16"/>
      <c r="J10" s="16"/>
      <c r="K10" s="17"/>
      <c r="L10" s="16">
        <f t="shared" si="2"/>
        <v>4800000</v>
      </c>
      <c r="M10" s="16">
        <f t="shared" si="3"/>
        <v>960000</v>
      </c>
      <c r="N10" s="17">
        <v>5760000</v>
      </c>
      <c r="O10" s="16">
        <f t="shared" si="4"/>
        <v>2260000</v>
      </c>
      <c r="P10" s="16">
        <f t="shared" si="5"/>
        <v>452000</v>
      </c>
      <c r="Q10" s="17">
        <v>2712000</v>
      </c>
      <c r="R10" s="16">
        <f t="shared" si="6"/>
        <v>9460000</v>
      </c>
      <c r="S10" s="16">
        <f t="shared" si="7"/>
        <v>1892000</v>
      </c>
      <c r="T10" s="17">
        <v>11352000</v>
      </c>
      <c r="U10" s="16"/>
      <c r="V10" s="16"/>
      <c r="W10" s="17"/>
      <c r="X10" s="16"/>
      <c r="Y10" s="16"/>
      <c r="Z10" s="17"/>
      <c r="AA10" s="16"/>
      <c r="AB10" s="16"/>
      <c r="AC10" s="17"/>
      <c r="AD10" s="16"/>
      <c r="AE10" s="16"/>
      <c r="AF10" s="17"/>
      <c r="AG10" s="16">
        <f t="shared" si="8"/>
        <v>10010000</v>
      </c>
      <c r="AH10" s="16">
        <f t="shared" si="9"/>
        <v>2002000</v>
      </c>
      <c r="AI10" s="17">
        <v>12012000</v>
      </c>
      <c r="AJ10" s="16"/>
      <c r="AK10" s="16"/>
      <c r="AL10" s="17"/>
      <c r="AM10" s="16"/>
      <c r="AN10" s="16"/>
      <c r="AO10" s="17"/>
      <c r="AP10" s="16"/>
      <c r="AQ10" s="16"/>
      <c r="AR10" s="17"/>
      <c r="AS10" s="16">
        <f t="shared" ref="AS10:AS16" si="12">AU10/1.2</f>
        <v>1976000</v>
      </c>
      <c r="AT10" s="16">
        <f t="shared" si="1"/>
        <v>395200</v>
      </c>
      <c r="AU10" s="21">
        <v>2371200</v>
      </c>
      <c r="AV10" s="23" t="s">
        <v>10</v>
      </c>
    </row>
    <row r="11" spans="1:48" ht="18">
      <c r="A11" s="13">
        <v>4</v>
      </c>
      <c r="B11" s="15" t="s">
        <v>19</v>
      </c>
      <c r="C11" s="14" t="s">
        <v>0</v>
      </c>
      <c r="D11" s="14">
        <v>200</v>
      </c>
      <c r="E11" s="17">
        <v>1529600</v>
      </c>
      <c r="F11" s="16"/>
      <c r="G11" s="16"/>
      <c r="H11" s="17"/>
      <c r="I11" s="16"/>
      <c r="J11" s="16"/>
      <c r="K11" s="17"/>
      <c r="L11" s="16">
        <f t="shared" si="2"/>
        <v>1250000</v>
      </c>
      <c r="M11" s="16">
        <f t="shared" si="3"/>
        <v>250000</v>
      </c>
      <c r="N11" s="17">
        <v>1500000</v>
      </c>
      <c r="O11" s="16">
        <f t="shared" si="4"/>
        <v>1495000</v>
      </c>
      <c r="P11" s="16">
        <f t="shared" si="5"/>
        <v>299000</v>
      </c>
      <c r="Q11" s="17">
        <v>1794000</v>
      </c>
      <c r="R11" s="16">
        <f t="shared" si="6"/>
        <v>2795000</v>
      </c>
      <c r="S11" s="16">
        <f t="shared" si="7"/>
        <v>559000</v>
      </c>
      <c r="T11" s="17">
        <v>3354000</v>
      </c>
      <c r="U11" s="16"/>
      <c r="V11" s="16"/>
      <c r="W11" s="17"/>
      <c r="X11" s="16"/>
      <c r="Y11" s="16"/>
      <c r="Z11" s="17"/>
      <c r="AA11" s="16">
        <f>AC11/1.2</f>
        <v>1300000</v>
      </c>
      <c r="AB11" s="16">
        <f>AC11-AA11</f>
        <v>260000</v>
      </c>
      <c r="AC11" s="17">
        <v>1560000</v>
      </c>
      <c r="AD11" s="16">
        <f>AF11/1.2</f>
        <v>1983333.3333333335</v>
      </c>
      <c r="AE11" s="16">
        <f>AF11-AD11</f>
        <v>396666.66666666651</v>
      </c>
      <c r="AF11" s="17">
        <v>2380000</v>
      </c>
      <c r="AG11" s="16">
        <f t="shared" si="8"/>
        <v>2957500</v>
      </c>
      <c r="AH11" s="16">
        <f t="shared" si="9"/>
        <v>591500</v>
      </c>
      <c r="AI11" s="17">
        <v>3549000</v>
      </c>
      <c r="AJ11" s="16"/>
      <c r="AK11" s="16"/>
      <c r="AL11" s="17"/>
      <c r="AM11" s="16">
        <f t="shared" ref="AM11" si="13">AO11/1.2</f>
        <v>1166666.6666666667</v>
      </c>
      <c r="AN11" s="16">
        <f t="shared" ref="AN11" si="14">AO11-AM11</f>
        <v>233333.33333333326</v>
      </c>
      <c r="AO11" s="21">
        <v>1400000</v>
      </c>
      <c r="AP11" s="16"/>
      <c r="AQ11" s="16"/>
      <c r="AR11" s="17"/>
      <c r="AS11" s="16">
        <f t="shared" si="12"/>
        <v>1694666.6666666667</v>
      </c>
      <c r="AT11" s="16">
        <f t="shared" si="1"/>
        <v>338933.33333333326</v>
      </c>
      <c r="AU11" s="17">
        <v>2033600</v>
      </c>
      <c r="AV11" s="23" t="s">
        <v>13</v>
      </c>
    </row>
    <row r="12" spans="1:48" ht="25.5">
      <c r="A12" s="13">
        <v>5</v>
      </c>
      <c r="B12" s="15" t="s">
        <v>20</v>
      </c>
      <c r="C12" s="14" t="s">
        <v>0</v>
      </c>
      <c r="D12" s="14">
        <v>20</v>
      </c>
      <c r="E12" s="17">
        <v>1080000</v>
      </c>
      <c r="F12" s="25"/>
      <c r="G12" s="25"/>
      <c r="H12" s="24"/>
      <c r="I12" s="25"/>
      <c r="J12" s="25"/>
      <c r="K12" s="24"/>
      <c r="L12" s="25"/>
      <c r="M12" s="25"/>
      <c r="N12" s="24"/>
      <c r="O12" s="25"/>
      <c r="P12" s="25"/>
      <c r="Q12" s="24"/>
      <c r="R12" s="25">
        <f t="shared" si="6"/>
        <v>3440000</v>
      </c>
      <c r="S12" s="25">
        <f t="shared" si="7"/>
        <v>688000</v>
      </c>
      <c r="T12" s="24">
        <v>4128000</v>
      </c>
      <c r="U12" s="25"/>
      <c r="V12" s="25"/>
      <c r="W12" s="24"/>
      <c r="X12" s="25"/>
      <c r="Y12" s="25"/>
      <c r="Z12" s="24"/>
      <c r="AA12" s="25"/>
      <c r="AB12" s="25"/>
      <c r="AC12" s="24"/>
      <c r="AD12" s="25"/>
      <c r="AE12" s="25"/>
      <c r="AF12" s="24"/>
      <c r="AG12" s="25">
        <f t="shared" si="8"/>
        <v>3640000</v>
      </c>
      <c r="AH12" s="25">
        <f t="shared" si="9"/>
        <v>728000</v>
      </c>
      <c r="AI12" s="24">
        <v>4368000</v>
      </c>
      <c r="AJ12" s="25"/>
      <c r="AK12" s="25"/>
      <c r="AL12" s="24"/>
      <c r="AM12" s="25"/>
      <c r="AN12" s="25"/>
      <c r="AO12" s="24"/>
      <c r="AP12" s="25"/>
      <c r="AQ12" s="25"/>
      <c r="AR12" s="24"/>
      <c r="AS12" s="25">
        <f t="shared" si="12"/>
        <v>1235000</v>
      </c>
      <c r="AT12" s="25">
        <f t="shared" si="1"/>
        <v>247000</v>
      </c>
      <c r="AU12" s="24">
        <v>1482000</v>
      </c>
      <c r="AV12" s="23" t="s">
        <v>71</v>
      </c>
    </row>
    <row r="13" spans="1:48">
      <c r="A13" s="13">
        <v>6</v>
      </c>
      <c r="B13" s="15" t="s">
        <v>21</v>
      </c>
      <c r="C13" s="14" t="s">
        <v>0</v>
      </c>
      <c r="D13" s="14">
        <v>1100</v>
      </c>
      <c r="E13" s="17">
        <v>2875400</v>
      </c>
      <c r="F13" s="16">
        <f t="shared" ref="F13:F14" si="15">H13/1</f>
        <v>3190000</v>
      </c>
      <c r="G13" s="16">
        <f t="shared" ref="G13:G14" si="16">H13-F13</f>
        <v>0</v>
      </c>
      <c r="H13" s="17">
        <v>3190000</v>
      </c>
      <c r="I13" s="16"/>
      <c r="J13" s="16"/>
      <c r="K13" s="17"/>
      <c r="L13" s="16"/>
      <c r="M13" s="16"/>
      <c r="N13" s="17"/>
      <c r="O13" s="16">
        <f t="shared" ref="O13:O14" si="17">Q13/1.2</f>
        <v>2585000</v>
      </c>
      <c r="P13" s="16">
        <f t="shared" ref="P13:P14" si="18">Q13-O13</f>
        <v>517000</v>
      </c>
      <c r="Q13" s="17">
        <v>3102000</v>
      </c>
      <c r="R13" s="16">
        <f t="shared" si="6"/>
        <v>9696500</v>
      </c>
      <c r="S13" s="16">
        <f t="shared" si="7"/>
        <v>1939300</v>
      </c>
      <c r="T13" s="17">
        <v>11635800</v>
      </c>
      <c r="U13" s="16"/>
      <c r="V13" s="16"/>
      <c r="W13" s="17"/>
      <c r="X13" s="16"/>
      <c r="Y13" s="16"/>
      <c r="Z13" s="17"/>
      <c r="AA13" s="16"/>
      <c r="AB13" s="16"/>
      <c r="AC13" s="17"/>
      <c r="AD13" s="16"/>
      <c r="AE13" s="16"/>
      <c r="AF13" s="17"/>
      <c r="AG13" s="16">
        <f t="shared" si="8"/>
        <v>10260250</v>
      </c>
      <c r="AH13" s="16">
        <f t="shared" si="9"/>
        <v>2052050</v>
      </c>
      <c r="AI13" s="17">
        <v>12312300</v>
      </c>
      <c r="AJ13" s="16"/>
      <c r="AK13" s="16"/>
      <c r="AL13" s="17"/>
      <c r="AM13" s="16"/>
      <c r="AN13" s="16"/>
      <c r="AO13" s="17"/>
      <c r="AP13" s="16"/>
      <c r="AQ13" s="16"/>
      <c r="AR13" s="17"/>
      <c r="AS13" s="16">
        <f t="shared" si="12"/>
        <v>2262333.3333333335</v>
      </c>
      <c r="AT13" s="16">
        <f t="shared" si="1"/>
        <v>452466.66666666651</v>
      </c>
      <c r="AU13" s="21">
        <v>2714800</v>
      </c>
      <c r="AV13" s="23" t="s">
        <v>10</v>
      </c>
    </row>
    <row r="14" spans="1:48">
      <c r="A14" s="13">
        <v>7</v>
      </c>
      <c r="B14" s="15" t="s">
        <v>22</v>
      </c>
      <c r="C14" s="14" t="s">
        <v>0</v>
      </c>
      <c r="D14" s="14">
        <v>250</v>
      </c>
      <c r="E14" s="17">
        <v>677250</v>
      </c>
      <c r="F14" s="16">
        <f t="shared" si="15"/>
        <v>747500</v>
      </c>
      <c r="G14" s="16">
        <f t="shared" si="16"/>
        <v>0</v>
      </c>
      <c r="H14" s="17">
        <v>747500</v>
      </c>
      <c r="I14" s="16"/>
      <c r="J14" s="16"/>
      <c r="K14" s="17"/>
      <c r="L14" s="16"/>
      <c r="M14" s="16"/>
      <c r="N14" s="17"/>
      <c r="O14" s="16">
        <f t="shared" si="17"/>
        <v>581250</v>
      </c>
      <c r="P14" s="16">
        <f t="shared" si="18"/>
        <v>116250</v>
      </c>
      <c r="Q14" s="17">
        <v>697500</v>
      </c>
      <c r="R14" s="16">
        <f t="shared" si="6"/>
        <v>2311250</v>
      </c>
      <c r="S14" s="16">
        <f t="shared" si="7"/>
        <v>462250</v>
      </c>
      <c r="T14" s="17">
        <v>2773500</v>
      </c>
      <c r="U14" s="16">
        <f t="shared" ref="U14" si="19">W14/1.2</f>
        <v>1180000</v>
      </c>
      <c r="V14" s="16">
        <f t="shared" ref="V14:V18" si="20">W14-U14</f>
        <v>236000</v>
      </c>
      <c r="W14" s="17">
        <v>1416000</v>
      </c>
      <c r="X14" s="16"/>
      <c r="Y14" s="16"/>
      <c r="Z14" s="17"/>
      <c r="AA14" s="16"/>
      <c r="AB14" s="16"/>
      <c r="AC14" s="17"/>
      <c r="AD14" s="16"/>
      <c r="AE14" s="16"/>
      <c r="AF14" s="17"/>
      <c r="AG14" s="16">
        <f t="shared" si="8"/>
        <v>2445625</v>
      </c>
      <c r="AH14" s="16">
        <f t="shared" si="9"/>
        <v>489125</v>
      </c>
      <c r="AI14" s="17">
        <v>2934750</v>
      </c>
      <c r="AJ14" s="16"/>
      <c r="AK14" s="16"/>
      <c r="AL14" s="17"/>
      <c r="AM14" s="16"/>
      <c r="AN14" s="16"/>
      <c r="AO14" s="17"/>
      <c r="AP14" s="16"/>
      <c r="AQ14" s="16"/>
      <c r="AR14" s="17"/>
      <c r="AS14" s="16">
        <f t="shared" si="12"/>
        <v>533125</v>
      </c>
      <c r="AT14" s="16">
        <f t="shared" si="1"/>
        <v>106625</v>
      </c>
      <c r="AU14" s="21">
        <v>639750</v>
      </c>
      <c r="AV14" s="23" t="s">
        <v>10</v>
      </c>
    </row>
    <row r="15" spans="1:48">
      <c r="A15" s="13">
        <v>8</v>
      </c>
      <c r="B15" s="15" t="s">
        <v>23</v>
      </c>
      <c r="C15" s="14" t="s">
        <v>0</v>
      </c>
      <c r="D15" s="14">
        <v>10</v>
      </c>
      <c r="E15" s="17">
        <v>30950</v>
      </c>
      <c r="F15" s="16"/>
      <c r="G15" s="16"/>
      <c r="H15" s="17"/>
      <c r="I15" s="16"/>
      <c r="J15" s="16"/>
      <c r="K15" s="17"/>
      <c r="L15" s="16"/>
      <c r="M15" s="16"/>
      <c r="N15" s="17"/>
      <c r="O15" s="16"/>
      <c r="P15" s="16"/>
      <c r="Q15" s="17"/>
      <c r="R15" s="16">
        <f t="shared" si="6"/>
        <v>81700</v>
      </c>
      <c r="S15" s="16">
        <f t="shared" si="7"/>
        <v>16340</v>
      </c>
      <c r="T15" s="17">
        <v>98040</v>
      </c>
      <c r="U15" s="16">
        <f t="shared" ref="U15:U16" si="21">W15/1.2</f>
        <v>55000</v>
      </c>
      <c r="V15" s="16">
        <f t="shared" si="20"/>
        <v>11000</v>
      </c>
      <c r="W15" s="17">
        <v>66000</v>
      </c>
      <c r="X15" s="16"/>
      <c r="Y15" s="16"/>
      <c r="Z15" s="17"/>
      <c r="AA15" s="16"/>
      <c r="AB15" s="16"/>
      <c r="AC15" s="17"/>
      <c r="AD15" s="16"/>
      <c r="AE15" s="16"/>
      <c r="AF15" s="17"/>
      <c r="AG15" s="16">
        <f t="shared" si="8"/>
        <v>86450</v>
      </c>
      <c r="AH15" s="16">
        <f t="shared" si="9"/>
        <v>17290</v>
      </c>
      <c r="AI15" s="17">
        <v>103740</v>
      </c>
      <c r="AJ15" s="16"/>
      <c r="AK15" s="16"/>
      <c r="AL15" s="17"/>
      <c r="AM15" s="16"/>
      <c r="AN15" s="16"/>
      <c r="AO15" s="17"/>
      <c r="AP15" s="16"/>
      <c r="AQ15" s="16"/>
      <c r="AR15" s="17"/>
      <c r="AS15" s="16">
        <f>AU15/1.2</f>
        <v>24391.666666666668</v>
      </c>
      <c r="AT15" s="16">
        <f t="shared" si="1"/>
        <v>4878.3333333333321</v>
      </c>
      <c r="AU15" s="21">
        <v>29270</v>
      </c>
      <c r="AV15" s="23" t="s">
        <v>10</v>
      </c>
    </row>
    <row r="16" spans="1:48" ht="25.5">
      <c r="A16" s="13">
        <v>9</v>
      </c>
      <c r="B16" s="15" t="s">
        <v>24</v>
      </c>
      <c r="C16" s="14" t="s">
        <v>0</v>
      </c>
      <c r="D16" s="14">
        <v>20</v>
      </c>
      <c r="E16" s="17">
        <v>367500</v>
      </c>
      <c r="F16" s="16"/>
      <c r="G16" s="16"/>
      <c r="H16" s="17"/>
      <c r="I16" s="16">
        <f>K16/1.2</f>
        <v>825000</v>
      </c>
      <c r="J16" s="16">
        <f>K16-I16</f>
        <v>165000</v>
      </c>
      <c r="K16" s="17">
        <v>990000</v>
      </c>
      <c r="L16" s="16">
        <f t="shared" ref="L16:L28" si="22">N16/1.2</f>
        <v>395000</v>
      </c>
      <c r="M16" s="16">
        <f t="shared" ref="M16:M28" si="23">N16-L16</f>
        <v>79000</v>
      </c>
      <c r="N16" s="17">
        <v>474000</v>
      </c>
      <c r="O16" s="16"/>
      <c r="P16" s="16"/>
      <c r="Q16" s="17"/>
      <c r="R16" s="16">
        <f t="shared" si="6"/>
        <v>376250</v>
      </c>
      <c r="S16" s="16">
        <f t="shared" si="7"/>
        <v>75250</v>
      </c>
      <c r="T16" s="17">
        <v>451500</v>
      </c>
      <c r="U16" s="16">
        <f t="shared" si="21"/>
        <v>465000</v>
      </c>
      <c r="V16" s="16">
        <f t="shared" si="20"/>
        <v>93000</v>
      </c>
      <c r="W16" s="17">
        <v>558000</v>
      </c>
      <c r="X16" s="16"/>
      <c r="Y16" s="16"/>
      <c r="Z16" s="17"/>
      <c r="AA16" s="16">
        <f>AC16/1.2</f>
        <v>330000</v>
      </c>
      <c r="AB16" s="16">
        <f>AC16-AA16</f>
        <v>66000</v>
      </c>
      <c r="AC16" s="17">
        <v>396000</v>
      </c>
      <c r="AD16" s="16"/>
      <c r="AE16" s="16"/>
      <c r="AF16" s="17"/>
      <c r="AG16" s="16">
        <f t="shared" si="8"/>
        <v>364000</v>
      </c>
      <c r="AH16" s="16">
        <f t="shared" si="9"/>
        <v>72800</v>
      </c>
      <c r="AI16" s="17">
        <v>436800</v>
      </c>
      <c r="AJ16" s="16"/>
      <c r="AK16" s="16"/>
      <c r="AL16" s="17"/>
      <c r="AM16" s="16">
        <f t="shared" ref="AM16" si="24">AO16/1.2</f>
        <v>308000</v>
      </c>
      <c r="AN16" s="16">
        <f t="shared" ref="AN16" si="25">AO16-AM16</f>
        <v>61600</v>
      </c>
      <c r="AO16" s="17">
        <v>369600</v>
      </c>
      <c r="AP16" s="16">
        <f t="shared" ref="AP16" si="26">AR16/1.2</f>
        <v>300000</v>
      </c>
      <c r="AQ16" s="16">
        <f t="shared" ref="AQ16:AQ19" si="27">AR16-AP16</f>
        <v>60000</v>
      </c>
      <c r="AR16" s="21">
        <v>360000</v>
      </c>
      <c r="AS16" s="16">
        <f t="shared" si="12"/>
        <v>348733.33333333337</v>
      </c>
      <c r="AT16" s="16">
        <f t="shared" si="1"/>
        <v>69746.666666666628</v>
      </c>
      <c r="AU16" s="17">
        <v>418480</v>
      </c>
      <c r="AV16" s="23" t="s">
        <v>69</v>
      </c>
    </row>
    <row r="17" spans="1:48" ht="27.75" customHeight="1">
      <c r="A17" s="13">
        <v>10</v>
      </c>
      <c r="B17" s="15" t="s">
        <v>25</v>
      </c>
      <c r="C17" s="14" t="s">
        <v>26</v>
      </c>
      <c r="D17" s="14">
        <v>250</v>
      </c>
      <c r="E17" s="17">
        <v>4324750</v>
      </c>
      <c r="F17" s="16"/>
      <c r="G17" s="16"/>
      <c r="H17" s="17"/>
      <c r="I17" s="16">
        <f t="shared" ref="I17:I28" si="28">K17/1.2</f>
        <v>5408333.333333334</v>
      </c>
      <c r="J17" s="16">
        <f t="shared" ref="J17:J28" si="29">K17-I17</f>
        <v>1081666.666666666</v>
      </c>
      <c r="K17" s="17">
        <v>6490000</v>
      </c>
      <c r="L17" s="16">
        <f t="shared" si="22"/>
        <v>5206250</v>
      </c>
      <c r="M17" s="16">
        <f t="shared" si="23"/>
        <v>1041250</v>
      </c>
      <c r="N17" s="17">
        <v>6247500</v>
      </c>
      <c r="O17" s="16">
        <f>Q17/1.2</f>
        <v>3737500</v>
      </c>
      <c r="P17" s="16">
        <f>Q17-O17</f>
        <v>747500</v>
      </c>
      <c r="Q17" s="17">
        <v>4485000</v>
      </c>
      <c r="R17" s="16">
        <f t="shared" si="6"/>
        <v>14512500</v>
      </c>
      <c r="S17" s="16">
        <f t="shared" si="7"/>
        <v>2902500</v>
      </c>
      <c r="T17" s="17">
        <v>17415000</v>
      </c>
      <c r="U17" s="16"/>
      <c r="V17" s="16"/>
      <c r="W17" s="17"/>
      <c r="X17" s="16"/>
      <c r="Y17" s="16"/>
      <c r="Z17" s="17"/>
      <c r="AA17" s="16"/>
      <c r="AB17" s="16"/>
      <c r="AC17" s="17"/>
      <c r="AD17" s="16"/>
      <c r="AE17" s="16"/>
      <c r="AF17" s="17"/>
      <c r="AG17" s="16">
        <f t="shared" si="8"/>
        <v>15356250</v>
      </c>
      <c r="AH17" s="16">
        <f t="shared" si="9"/>
        <v>3071250</v>
      </c>
      <c r="AI17" s="17">
        <v>18427500</v>
      </c>
      <c r="AJ17" s="16">
        <f t="shared" ref="AJ17" si="30">AL17/1.2</f>
        <v>3593750</v>
      </c>
      <c r="AK17" s="16">
        <f t="shared" ref="AK17" si="31">AL17-AJ17</f>
        <v>718750</v>
      </c>
      <c r="AL17" s="21">
        <v>4312500</v>
      </c>
      <c r="AM17" s="16"/>
      <c r="AN17" s="16"/>
      <c r="AO17" s="17"/>
      <c r="AP17" s="16"/>
      <c r="AQ17" s="16"/>
      <c r="AR17" s="17"/>
      <c r="AS17" s="16"/>
      <c r="AT17" s="16"/>
      <c r="AU17" s="17"/>
      <c r="AV17" s="23" t="s">
        <v>15</v>
      </c>
    </row>
    <row r="18" spans="1:48">
      <c r="A18" s="13">
        <v>11</v>
      </c>
      <c r="B18" s="15" t="s">
        <v>27</v>
      </c>
      <c r="C18" s="14" t="s">
        <v>0</v>
      </c>
      <c r="D18" s="14">
        <v>15</v>
      </c>
      <c r="E18" s="17">
        <v>228690</v>
      </c>
      <c r="F18" s="16"/>
      <c r="G18" s="16"/>
      <c r="H18" s="17"/>
      <c r="I18" s="16">
        <f t="shared" si="28"/>
        <v>274166.66666666669</v>
      </c>
      <c r="J18" s="16">
        <f t="shared" si="29"/>
        <v>54833.333333333314</v>
      </c>
      <c r="K18" s="17">
        <v>329000</v>
      </c>
      <c r="L18" s="16">
        <f t="shared" si="22"/>
        <v>261750</v>
      </c>
      <c r="M18" s="16">
        <f t="shared" si="23"/>
        <v>52350</v>
      </c>
      <c r="N18" s="17">
        <v>314100</v>
      </c>
      <c r="O18" s="16"/>
      <c r="P18" s="16"/>
      <c r="Q18" s="17"/>
      <c r="R18" s="16">
        <f t="shared" si="6"/>
        <v>295000</v>
      </c>
      <c r="S18" s="16">
        <f t="shared" si="7"/>
        <v>59000</v>
      </c>
      <c r="T18" s="17">
        <v>354000</v>
      </c>
      <c r="U18" s="16">
        <f t="shared" ref="U18" si="32">W18/1.2</f>
        <v>245000</v>
      </c>
      <c r="V18" s="16">
        <f t="shared" si="20"/>
        <v>49000</v>
      </c>
      <c r="W18" s="17">
        <v>294000</v>
      </c>
      <c r="X18" s="16"/>
      <c r="Y18" s="16"/>
      <c r="Z18" s="17"/>
      <c r="AA18" s="16">
        <f t="shared" ref="AA18:AA26" si="33">AC18/1.2</f>
        <v>300000</v>
      </c>
      <c r="AB18" s="16">
        <f t="shared" ref="AB18:AB26" si="34">AC18-AA18</f>
        <v>60000</v>
      </c>
      <c r="AC18" s="17">
        <v>360000</v>
      </c>
      <c r="AD18" s="16"/>
      <c r="AE18" s="16"/>
      <c r="AF18" s="17"/>
      <c r="AG18" s="16">
        <f t="shared" si="8"/>
        <v>295000</v>
      </c>
      <c r="AH18" s="16">
        <f t="shared" si="9"/>
        <v>59000</v>
      </c>
      <c r="AI18" s="17">
        <v>354000</v>
      </c>
      <c r="AJ18" s="16"/>
      <c r="AK18" s="16"/>
      <c r="AL18" s="17"/>
      <c r="AM18" s="16">
        <f t="shared" ref="AM18:AM19" si="35">AO18/1.2</f>
        <v>181500</v>
      </c>
      <c r="AN18" s="16">
        <f t="shared" ref="AN18:AN19" si="36">AO18-AM18</f>
        <v>36300</v>
      </c>
      <c r="AO18" s="21">
        <v>217800</v>
      </c>
      <c r="AP18" s="16">
        <f t="shared" ref="AP18:AP19" si="37">AR18/1.2</f>
        <v>185025</v>
      </c>
      <c r="AQ18" s="16">
        <f t="shared" si="27"/>
        <v>37005</v>
      </c>
      <c r="AR18" s="17">
        <v>222030</v>
      </c>
      <c r="AS18" s="16"/>
      <c r="AT18" s="16"/>
      <c r="AU18" s="17"/>
      <c r="AV18" s="23" t="s">
        <v>13</v>
      </c>
    </row>
    <row r="19" spans="1:48" ht="15" customHeight="1">
      <c r="A19" s="13">
        <v>12</v>
      </c>
      <c r="B19" s="15" t="s">
        <v>28</v>
      </c>
      <c r="C19" s="14" t="s">
        <v>0</v>
      </c>
      <c r="D19" s="14">
        <v>200</v>
      </c>
      <c r="E19" s="17">
        <v>2463200</v>
      </c>
      <c r="F19" s="16"/>
      <c r="G19" s="16"/>
      <c r="H19" s="17"/>
      <c r="I19" s="16">
        <f t="shared" si="28"/>
        <v>2658333.3333333335</v>
      </c>
      <c r="J19" s="16">
        <f t="shared" si="29"/>
        <v>531666.66666666651</v>
      </c>
      <c r="K19" s="17">
        <v>3190000</v>
      </c>
      <c r="L19" s="16">
        <f t="shared" si="22"/>
        <v>2900000</v>
      </c>
      <c r="M19" s="16">
        <f t="shared" si="23"/>
        <v>580000</v>
      </c>
      <c r="N19" s="17">
        <v>3480000</v>
      </c>
      <c r="O19" s="16">
        <f>Q19/1.2</f>
        <v>2140000</v>
      </c>
      <c r="P19" s="16">
        <f>Q19-O19</f>
        <v>428000</v>
      </c>
      <c r="Q19" s="17">
        <v>2568000</v>
      </c>
      <c r="R19" s="16">
        <f t="shared" si="6"/>
        <v>3375000</v>
      </c>
      <c r="S19" s="16">
        <f t="shared" si="7"/>
        <v>675000</v>
      </c>
      <c r="T19" s="17">
        <v>4050000</v>
      </c>
      <c r="U19" s="16"/>
      <c r="V19" s="16"/>
      <c r="W19" s="17"/>
      <c r="X19" s="16"/>
      <c r="Y19" s="16"/>
      <c r="Z19" s="17"/>
      <c r="AA19" s="16">
        <f t="shared" si="33"/>
        <v>1800000</v>
      </c>
      <c r="AB19" s="16">
        <f t="shared" si="34"/>
        <v>360000</v>
      </c>
      <c r="AC19" s="21">
        <v>2160000</v>
      </c>
      <c r="AD19" s="16">
        <f>AF19/1.2</f>
        <v>2650000</v>
      </c>
      <c r="AE19" s="16">
        <f>AF19-AD19</f>
        <v>530000</v>
      </c>
      <c r="AF19" s="17">
        <v>3180000</v>
      </c>
      <c r="AG19" s="16">
        <f t="shared" si="8"/>
        <v>3375000</v>
      </c>
      <c r="AH19" s="16">
        <f t="shared" si="9"/>
        <v>675000</v>
      </c>
      <c r="AI19" s="17">
        <v>4050000</v>
      </c>
      <c r="AJ19" s="16"/>
      <c r="AK19" s="16"/>
      <c r="AL19" s="17"/>
      <c r="AM19" s="16">
        <f t="shared" si="35"/>
        <v>2200000</v>
      </c>
      <c r="AN19" s="16">
        <f t="shared" si="36"/>
        <v>440000</v>
      </c>
      <c r="AO19" s="17">
        <v>2640000</v>
      </c>
      <c r="AP19" s="16">
        <f t="shared" si="37"/>
        <v>2033400</v>
      </c>
      <c r="AQ19" s="16">
        <f t="shared" si="27"/>
        <v>406680</v>
      </c>
      <c r="AR19" s="17">
        <v>2440080</v>
      </c>
      <c r="AS19" s="16">
        <f t="shared" ref="AS19" si="38">AU19/1.2</f>
        <v>2184666.666666667</v>
      </c>
      <c r="AT19" s="16">
        <f t="shared" ref="AT19" si="39">AU19-AS19</f>
        <v>436933.33333333302</v>
      </c>
      <c r="AU19" s="17">
        <v>2621600</v>
      </c>
      <c r="AV19" s="23" t="s">
        <v>66</v>
      </c>
    </row>
    <row r="20" spans="1:48" ht="40.5" customHeight="1">
      <c r="A20" s="13">
        <v>13</v>
      </c>
      <c r="B20" s="15" t="s">
        <v>29</v>
      </c>
      <c r="C20" s="14" t="s">
        <v>26</v>
      </c>
      <c r="D20" s="14">
        <v>20</v>
      </c>
      <c r="E20" s="17">
        <v>1630180</v>
      </c>
      <c r="F20" s="16"/>
      <c r="G20" s="16"/>
      <c r="H20" s="17"/>
      <c r="I20" s="16">
        <f t="shared" si="28"/>
        <v>1408333.3333333335</v>
      </c>
      <c r="J20" s="16">
        <f t="shared" si="29"/>
        <v>281666.66666666651</v>
      </c>
      <c r="K20" s="17">
        <v>1690000</v>
      </c>
      <c r="L20" s="16">
        <f t="shared" si="22"/>
        <v>1400000</v>
      </c>
      <c r="M20" s="16">
        <f t="shared" si="23"/>
        <v>280000</v>
      </c>
      <c r="N20" s="17">
        <v>1680000</v>
      </c>
      <c r="O20" s="16"/>
      <c r="P20" s="16"/>
      <c r="Q20" s="17"/>
      <c r="R20" s="16">
        <f t="shared" si="6"/>
        <v>1750000</v>
      </c>
      <c r="S20" s="16">
        <f t="shared" si="7"/>
        <v>350000</v>
      </c>
      <c r="T20" s="17">
        <v>2100000</v>
      </c>
      <c r="U20" s="16"/>
      <c r="V20" s="16"/>
      <c r="W20" s="17"/>
      <c r="X20" s="16"/>
      <c r="Y20" s="16"/>
      <c r="Z20" s="17"/>
      <c r="AA20" s="16">
        <f t="shared" si="33"/>
        <v>1360000</v>
      </c>
      <c r="AB20" s="16">
        <f t="shared" si="34"/>
        <v>272000</v>
      </c>
      <c r="AC20" s="17">
        <v>1632000</v>
      </c>
      <c r="AD20" s="16"/>
      <c r="AE20" s="16"/>
      <c r="AF20" s="17"/>
      <c r="AG20" s="16">
        <f t="shared" si="8"/>
        <v>1092000</v>
      </c>
      <c r="AH20" s="16">
        <f t="shared" si="9"/>
        <v>218400</v>
      </c>
      <c r="AI20" s="21">
        <v>1310400</v>
      </c>
      <c r="AJ20" s="16"/>
      <c r="AK20" s="16"/>
      <c r="AL20" s="17"/>
      <c r="AM20" s="16"/>
      <c r="AN20" s="16"/>
      <c r="AO20" s="17"/>
      <c r="AP20" s="16"/>
      <c r="AQ20" s="16"/>
      <c r="AR20" s="17"/>
      <c r="AS20" s="16"/>
      <c r="AT20" s="16"/>
      <c r="AU20" s="17"/>
      <c r="AV20" s="23" t="s">
        <v>67</v>
      </c>
    </row>
    <row r="21" spans="1:48" ht="29.25" customHeight="1">
      <c r="A21" s="13">
        <v>14</v>
      </c>
      <c r="B21" s="15" t="s">
        <v>30</v>
      </c>
      <c r="C21" s="14" t="s">
        <v>26</v>
      </c>
      <c r="D21" s="14">
        <v>25</v>
      </c>
      <c r="E21" s="17">
        <v>1128475</v>
      </c>
      <c r="F21" s="16"/>
      <c r="G21" s="16"/>
      <c r="H21" s="17"/>
      <c r="I21" s="16">
        <f t="shared" si="28"/>
        <v>1408333.3333333335</v>
      </c>
      <c r="J21" s="16">
        <f t="shared" si="29"/>
        <v>281666.66666666651</v>
      </c>
      <c r="K21" s="17">
        <v>1690000</v>
      </c>
      <c r="L21" s="16">
        <f t="shared" si="22"/>
        <v>1225000</v>
      </c>
      <c r="M21" s="16">
        <f t="shared" si="23"/>
        <v>245000</v>
      </c>
      <c r="N21" s="17">
        <v>1470000</v>
      </c>
      <c r="O21" s="16"/>
      <c r="P21" s="16"/>
      <c r="Q21" s="17"/>
      <c r="R21" s="16">
        <f t="shared" si="6"/>
        <v>1410416.6666666667</v>
      </c>
      <c r="S21" s="16">
        <f t="shared" si="7"/>
        <v>282083.33333333326</v>
      </c>
      <c r="T21" s="17">
        <v>1692500</v>
      </c>
      <c r="U21" s="16"/>
      <c r="V21" s="16"/>
      <c r="W21" s="17"/>
      <c r="X21" s="16"/>
      <c r="Y21" s="16"/>
      <c r="Z21" s="17"/>
      <c r="AA21" s="16">
        <f t="shared" si="33"/>
        <v>887500</v>
      </c>
      <c r="AB21" s="16">
        <f t="shared" si="34"/>
        <v>177500</v>
      </c>
      <c r="AC21" s="21">
        <v>1065000</v>
      </c>
      <c r="AD21" s="16"/>
      <c r="AE21" s="16"/>
      <c r="AF21" s="17"/>
      <c r="AG21" s="16">
        <f t="shared" si="8"/>
        <v>2047500</v>
      </c>
      <c r="AH21" s="16">
        <f t="shared" si="9"/>
        <v>409500</v>
      </c>
      <c r="AI21" s="17">
        <v>2457000</v>
      </c>
      <c r="AJ21" s="16"/>
      <c r="AK21" s="16"/>
      <c r="AL21" s="17"/>
      <c r="AM21" s="16"/>
      <c r="AN21" s="16"/>
      <c r="AO21" s="17"/>
      <c r="AP21" s="16"/>
      <c r="AQ21" s="16"/>
      <c r="AR21" s="17"/>
      <c r="AS21" s="16">
        <f t="shared" ref="AS21:AS29" si="40">AU21/1.2</f>
        <v>895375</v>
      </c>
      <c r="AT21" s="16">
        <f t="shared" ref="AT21:AT29" si="41">AU21-AS21</f>
        <v>179075</v>
      </c>
      <c r="AU21" s="17">
        <v>1074450</v>
      </c>
      <c r="AV21" s="23" t="s">
        <v>66</v>
      </c>
    </row>
    <row r="22" spans="1:48" ht="15" customHeight="1">
      <c r="A22" s="13">
        <v>15</v>
      </c>
      <c r="B22" s="15" t="s">
        <v>31</v>
      </c>
      <c r="C22" s="14" t="s">
        <v>0</v>
      </c>
      <c r="D22" s="14">
        <v>150</v>
      </c>
      <c r="E22" s="17">
        <v>2338800</v>
      </c>
      <c r="F22" s="25"/>
      <c r="G22" s="25"/>
      <c r="H22" s="24"/>
      <c r="I22" s="25">
        <f t="shared" si="28"/>
        <v>2741666.666666667</v>
      </c>
      <c r="J22" s="25">
        <f t="shared" si="29"/>
        <v>548333.33333333302</v>
      </c>
      <c r="K22" s="24">
        <v>3290000</v>
      </c>
      <c r="L22" s="25">
        <f t="shared" si="22"/>
        <v>2872500</v>
      </c>
      <c r="M22" s="25">
        <f t="shared" si="23"/>
        <v>574500</v>
      </c>
      <c r="N22" s="24">
        <v>3447000</v>
      </c>
      <c r="O22" s="25">
        <f t="shared" ref="O22:O23" si="42">Q22/1.2</f>
        <v>2092500</v>
      </c>
      <c r="P22" s="25">
        <f t="shared" ref="P22:P23" si="43">Q22-O22</f>
        <v>418500</v>
      </c>
      <c r="Q22" s="24">
        <v>2511000</v>
      </c>
      <c r="R22" s="25">
        <f t="shared" si="6"/>
        <v>7740000</v>
      </c>
      <c r="S22" s="25">
        <f t="shared" si="7"/>
        <v>1548000</v>
      </c>
      <c r="T22" s="24">
        <v>9288000</v>
      </c>
      <c r="U22" s="25"/>
      <c r="V22" s="25"/>
      <c r="W22" s="24"/>
      <c r="X22" s="25"/>
      <c r="Y22" s="25"/>
      <c r="Z22" s="24"/>
      <c r="AA22" s="25">
        <f t="shared" si="33"/>
        <v>2250000</v>
      </c>
      <c r="AB22" s="25">
        <f t="shared" si="34"/>
        <v>450000</v>
      </c>
      <c r="AC22" s="24">
        <v>2700000</v>
      </c>
      <c r="AD22" s="25"/>
      <c r="AE22" s="25"/>
      <c r="AF22" s="24"/>
      <c r="AG22" s="25">
        <f t="shared" si="8"/>
        <v>8190000</v>
      </c>
      <c r="AH22" s="25">
        <f t="shared" si="9"/>
        <v>1638000</v>
      </c>
      <c r="AI22" s="24">
        <v>9828000</v>
      </c>
      <c r="AJ22" s="25"/>
      <c r="AK22" s="25"/>
      <c r="AL22" s="24"/>
      <c r="AM22" s="25">
        <f t="shared" ref="AM22:AM30" si="44">AO22/1.2</f>
        <v>2557500</v>
      </c>
      <c r="AN22" s="25">
        <f t="shared" ref="AN22:AN30" si="45">AO22-AM22</f>
        <v>511500</v>
      </c>
      <c r="AO22" s="24">
        <v>3069000</v>
      </c>
      <c r="AP22" s="25"/>
      <c r="AQ22" s="25"/>
      <c r="AR22" s="24"/>
      <c r="AS22" s="25">
        <f t="shared" si="40"/>
        <v>2274625</v>
      </c>
      <c r="AT22" s="25">
        <f t="shared" si="41"/>
        <v>454925</v>
      </c>
      <c r="AU22" s="24">
        <v>2729550</v>
      </c>
      <c r="AV22" s="23" t="s">
        <v>71</v>
      </c>
    </row>
    <row r="23" spans="1:48" ht="15" customHeight="1">
      <c r="A23" s="13">
        <v>16</v>
      </c>
      <c r="B23" s="15" t="s">
        <v>32</v>
      </c>
      <c r="C23" s="14" t="s">
        <v>0</v>
      </c>
      <c r="D23" s="14">
        <v>80</v>
      </c>
      <c r="E23" s="17">
        <v>1805760</v>
      </c>
      <c r="F23" s="25"/>
      <c r="G23" s="25"/>
      <c r="H23" s="24"/>
      <c r="I23" s="25">
        <f t="shared" si="28"/>
        <v>1658333.3333333335</v>
      </c>
      <c r="J23" s="25">
        <f t="shared" si="29"/>
        <v>331666.66666666651</v>
      </c>
      <c r="K23" s="24">
        <v>1990000</v>
      </c>
      <c r="L23" s="25">
        <f t="shared" si="22"/>
        <v>2320000</v>
      </c>
      <c r="M23" s="25">
        <f t="shared" si="23"/>
        <v>464000</v>
      </c>
      <c r="N23" s="24">
        <v>2784000</v>
      </c>
      <c r="O23" s="25">
        <f t="shared" si="42"/>
        <v>1652000</v>
      </c>
      <c r="P23" s="25">
        <f t="shared" si="43"/>
        <v>330400</v>
      </c>
      <c r="Q23" s="24">
        <v>1982400</v>
      </c>
      <c r="R23" s="25">
        <f t="shared" si="6"/>
        <v>5160000</v>
      </c>
      <c r="S23" s="25">
        <f t="shared" si="7"/>
        <v>1032000</v>
      </c>
      <c r="T23" s="24">
        <v>6192000</v>
      </c>
      <c r="U23" s="25"/>
      <c r="V23" s="25"/>
      <c r="W23" s="24"/>
      <c r="X23" s="25"/>
      <c r="Y23" s="25"/>
      <c r="Z23" s="24"/>
      <c r="AA23" s="25">
        <f t="shared" si="33"/>
        <v>1860000</v>
      </c>
      <c r="AB23" s="25">
        <f t="shared" si="34"/>
        <v>372000</v>
      </c>
      <c r="AC23" s="24">
        <v>2232000</v>
      </c>
      <c r="AD23" s="25"/>
      <c r="AE23" s="25"/>
      <c r="AF23" s="24"/>
      <c r="AG23" s="25">
        <f t="shared" si="8"/>
        <v>5460000</v>
      </c>
      <c r="AH23" s="25">
        <f t="shared" si="9"/>
        <v>1092000</v>
      </c>
      <c r="AI23" s="24">
        <v>6552000</v>
      </c>
      <c r="AJ23" s="25"/>
      <c r="AK23" s="25"/>
      <c r="AL23" s="24"/>
      <c r="AM23" s="25">
        <f t="shared" si="44"/>
        <v>2068000</v>
      </c>
      <c r="AN23" s="25">
        <f t="shared" si="45"/>
        <v>413600</v>
      </c>
      <c r="AO23" s="24">
        <v>2481600</v>
      </c>
      <c r="AP23" s="25"/>
      <c r="AQ23" s="25"/>
      <c r="AR23" s="24"/>
      <c r="AS23" s="25">
        <f t="shared" si="40"/>
        <v>1707600</v>
      </c>
      <c r="AT23" s="25">
        <f t="shared" si="41"/>
        <v>341520</v>
      </c>
      <c r="AU23" s="24">
        <v>2049120</v>
      </c>
      <c r="AV23" s="23" t="s">
        <v>71</v>
      </c>
    </row>
    <row r="24" spans="1:48">
      <c r="A24" s="13">
        <v>17</v>
      </c>
      <c r="B24" s="15" t="s">
        <v>33</v>
      </c>
      <c r="C24" s="14" t="s">
        <v>0</v>
      </c>
      <c r="D24" s="14">
        <v>30</v>
      </c>
      <c r="E24" s="17">
        <v>255150</v>
      </c>
      <c r="F24" s="16"/>
      <c r="G24" s="16"/>
      <c r="H24" s="17"/>
      <c r="I24" s="16">
        <f t="shared" si="28"/>
        <v>491666.66666666669</v>
      </c>
      <c r="J24" s="16">
        <f t="shared" si="29"/>
        <v>98333.333333333314</v>
      </c>
      <c r="K24" s="17">
        <v>590000</v>
      </c>
      <c r="L24" s="16">
        <f t="shared" si="22"/>
        <v>337500</v>
      </c>
      <c r="M24" s="16">
        <f t="shared" si="23"/>
        <v>67500</v>
      </c>
      <c r="N24" s="17">
        <v>405000</v>
      </c>
      <c r="O24" s="16"/>
      <c r="P24" s="16"/>
      <c r="Q24" s="17"/>
      <c r="R24" s="16">
        <f t="shared" si="6"/>
        <v>1225500</v>
      </c>
      <c r="S24" s="16">
        <f t="shared" si="7"/>
        <v>245100</v>
      </c>
      <c r="T24" s="17">
        <v>1470600</v>
      </c>
      <c r="U24" s="16">
        <f t="shared" ref="U24:U26" si="46">W24/1.2</f>
        <v>318000</v>
      </c>
      <c r="V24" s="16">
        <f t="shared" ref="V24:V26" si="47">W24-U24</f>
        <v>63600</v>
      </c>
      <c r="W24" s="17">
        <v>381600</v>
      </c>
      <c r="X24" s="16"/>
      <c r="Y24" s="16"/>
      <c r="Z24" s="17"/>
      <c r="AA24" s="16">
        <f t="shared" si="33"/>
        <v>217500</v>
      </c>
      <c r="AB24" s="16">
        <f t="shared" si="34"/>
        <v>43500</v>
      </c>
      <c r="AC24" s="17">
        <v>261000</v>
      </c>
      <c r="AD24" s="16"/>
      <c r="AE24" s="16"/>
      <c r="AF24" s="17"/>
      <c r="AG24" s="16">
        <f t="shared" si="8"/>
        <v>1296750</v>
      </c>
      <c r="AH24" s="16">
        <f t="shared" si="9"/>
        <v>259350</v>
      </c>
      <c r="AI24" s="17">
        <v>1556100</v>
      </c>
      <c r="AJ24" s="16"/>
      <c r="AK24" s="16"/>
      <c r="AL24" s="17"/>
      <c r="AM24" s="16">
        <f t="shared" si="44"/>
        <v>214500</v>
      </c>
      <c r="AN24" s="16">
        <f t="shared" si="45"/>
        <v>42900</v>
      </c>
      <c r="AO24" s="17">
        <v>257400</v>
      </c>
      <c r="AP24" s="16"/>
      <c r="AQ24" s="16"/>
      <c r="AR24" s="17"/>
      <c r="AS24" s="16">
        <f t="shared" si="40"/>
        <v>191350</v>
      </c>
      <c r="AT24" s="16">
        <f t="shared" si="41"/>
        <v>38270</v>
      </c>
      <c r="AU24" s="21">
        <v>229620</v>
      </c>
      <c r="AV24" s="23" t="s">
        <v>10</v>
      </c>
    </row>
    <row r="25" spans="1:48" ht="25.5">
      <c r="A25" s="13">
        <v>18</v>
      </c>
      <c r="B25" s="15" t="s">
        <v>34</v>
      </c>
      <c r="C25" s="14" t="s">
        <v>0</v>
      </c>
      <c r="D25" s="14">
        <v>30</v>
      </c>
      <c r="E25" s="17">
        <v>455160</v>
      </c>
      <c r="F25" s="25"/>
      <c r="G25" s="25"/>
      <c r="H25" s="24"/>
      <c r="I25" s="25">
        <f t="shared" si="28"/>
        <v>575000</v>
      </c>
      <c r="J25" s="25">
        <f t="shared" si="29"/>
        <v>115000</v>
      </c>
      <c r="K25" s="24">
        <v>690000</v>
      </c>
      <c r="L25" s="25">
        <f t="shared" si="22"/>
        <v>447000</v>
      </c>
      <c r="M25" s="25">
        <f t="shared" si="23"/>
        <v>89400</v>
      </c>
      <c r="N25" s="24">
        <v>536400</v>
      </c>
      <c r="O25" s="25"/>
      <c r="P25" s="25"/>
      <c r="Q25" s="24"/>
      <c r="R25" s="25">
        <f t="shared" si="6"/>
        <v>903000</v>
      </c>
      <c r="S25" s="25">
        <f t="shared" si="7"/>
        <v>180600</v>
      </c>
      <c r="T25" s="24">
        <v>1083600</v>
      </c>
      <c r="U25" s="25">
        <f t="shared" si="46"/>
        <v>665000</v>
      </c>
      <c r="V25" s="25">
        <f t="shared" si="47"/>
        <v>133000</v>
      </c>
      <c r="W25" s="24">
        <v>798000</v>
      </c>
      <c r="X25" s="25"/>
      <c r="Y25" s="25"/>
      <c r="Z25" s="24"/>
      <c r="AA25" s="25">
        <f t="shared" si="33"/>
        <v>427500</v>
      </c>
      <c r="AB25" s="25">
        <f t="shared" si="34"/>
        <v>85500</v>
      </c>
      <c r="AC25" s="24">
        <v>513000</v>
      </c>
      <c r="AD25" s="25"/>
      <c r="AE25" s="25"/>
      <c r="AF25" s="24"/>
      <c r="AG25" s="25">
        <f t="shared" si="8"/>
        <v>955500</v>
      </c>
      <c r="AH25" s="25">
        <f t="shared" si="9"/>
        <v>191100</v>
      </c>
      <c r="AI25" s="24">
        <v>1146600</v>
      </c>
      <c r="AJ25" s="25"/>
      <c r="AK25" s="25"/>
      <c r="AL25" s="24"/>
      <c r="AM25" s="25">
        <f t="shared" si="44"/>
        <v>495000</v>
      </c>
      <c r="AN25" s="25">
        <f t="shared" si="45"/>
        <v>99000</v>
      </c>
      <c r="AO25" s="24">
        <v>594000</v>
      </c>
      <c r="AP25" s="25"/>
      <c r="AQ25" s="25"/>
      <c r="AR25" s="24"/>
      <c r="AS25" s="25">
        <f t="shared" si="40"/>
        <v>388175</v>
      </c>
      <c r="AT25" s="25">
        <f t="shared" si="41"/>
        <v>77635</v>
      </c>
      <c r="AU25" s="24">
        <v>465810</v>
      </c>
      <c r="AV25" s="23" t="s">
        <v>71</v>
      </c>
    </row>
    <row r="26" spans="1:48" ht="25.5">
      <c r="A26" s="13">
        <v>19</v>
      </c>
      <c r="B26" s="15" t="s">
        <v>35</v>
      </c>
      <c r="C26" s="14" t="s">
        <v>0</v>
      </c>
      <c r="D26" s="14">
        <v>6</v>
      </c>
      <c r="E26" s="17">
        <v>118314</v>
      </c>
      <c r="F26" s="25"/>
      <c r="G26" s="25"/>
      <c r="H26" s="24"/>
      <c r="I26" s="25">
        <f t="shared" si="28"/>
        <v>491666.66666666669</v>
      </c>
      <c r="J26" s="25">
        <f t="shared" si="29"/>
        <v>98333.333333333314</v>
      </c>
      <c r="K26" s="24">
        <v>590000</v>
      </c>
      <c r="L26" s="25">
        <f t="shared" si="22"/>
        <v>109500</v>
      </c>
      <c r="M26" s="25">
        <f t="shared" si="23"/>
        <v>21900</v>
      </c>
      <c r="N26" s="24">
        <v>131400</v>
      </c>
      <c r="O26" s="25"/>
      <c r="P26" s="25"/>
      <c r="Q26" s="24"/>
      <c r="R26" s="25">
        <f t="shared" si="6"/>
        <v>283800</v>
      </c>
      <c r="S26" s="25">
        <f t="shared" si="7"/>
        <v>56760</v>
      </c>
      <c r="T26" s="24">
        <v>340560</v>
      </c>
      <c r="U26" s="25">
        <f t="shared" si="46"/>
        <v>149000</v>
      </c>
      <c r="V26" s="25">
        <f t="shared" si="47"/>
        <v>29800</v>
      </c>
      <c r="W26" s="24">
        <v>178800</v>
      </c>
      <c r="X26" s="25"/>
      <c r="Y26" s="25"/>
      <c r="Z26" s="24"/>
      <c r="AA26" s="25">
        <f t="shared" si="33"/>
        <v>132000</v>
      </c>
      <c r="AB26" s="25">
        <f t="shared" si="34"/>
        <v>26400</v>
      </c>
      <c r="AC26" s="24">
        <v>158400</v>
      </c>
      <c r="AD26" s="25"/>
      <c r="AE26" s="25"/>
      <c r="AF26" s="24"/>
      <c r="AG26" s="25">
        <f t="shared" si="8"/>
        <v>300300</v>
      </c>
      <c r="AH26" s="25">
        <f t="shared" si="9"/>
        <v>60060</v>
      </c>
      <c r="AI26" s="24">
        <v>360360</v>
      </c>
      <c r="AJ26" s="25"/>
      <c r="AK26" s="25"/>
      <c r="AL26" s="24"/>
      <c r="AM26" s="25">
        <f t="shared" si="44"/>
        <v>112000</v>
      </c>
      <c r="AN26" s="25">
        <f t="shared" si="45"/>
        <v>22400</v>
      </c>
      <c r="AO26" s="24">
        <v>134400</v>
      </c>
      <c r="AP26" s="25"/>
      <c r="AQ26" s="25"/>
      <c r="AR26" s="24"/>
      <c r="AS26" s="25">
        <f t="shared" si="40"/>
        <v>132285</v>
      </c>
      <c r="AT26" s="25">
        <f t="shared" si="41"/>
        <v>26457</v>
      </c>
      <c r="AU26" s="24">
        <v>158742</v>
      </c>
      <c r="AV26" s="23" t="s">
        <v>71</v>
      </c>
    </row>
    <row r="27" spans="1:48" ht="25.5">
      <c r="A27" s="13">
        <v>20</v>
      </c>
      <c r="B27" s="15" t="s">
        <v>36</v>
      </c>
      <c r="C27" s="14" t="s">
        <v>0</v>
      </c>
      <c r="D27" s="14">
        <v>10</v>
      </c>
      <c r="E27" s="17">
        <v>174800</v>
      </c>
      <c r="F27" s="25"/>
      <c r="G27" s="25"/>
      <c r="H27" s="24"/>
      <c r="I27" s="25">
        <f t="shared" si="28"/>
        <v>325000</v>
      </c>
      <c r="J27" s="25">
        <f t="shared" si="29"/>
        <v>65000</v>
      </c>
      <c r="K27" s="24">
        <v>390000</v>
      </c>
      <c r="L27" s="25">
        <f t="shared" si="22"/>
        <v>183000</v>
      </c>
      <c r="M27" s="25">
        <f t="shared" si="23"/>
        <v>36600</v>
      </c>
      <c r="N27" s="24">
        <v>219600</v>
      </c>
      <c r="O27" s="25"/>
      <c r="P27" s="25"/>
      <c r="Q27" s="24"/>
      <c r="R27" s="25">
        <f t="shared" si="6"/>
        <v>301000</v>
      </c>
      <c r="S27" s="25">
        <f t="shared" si="7"/>
        <v>60200</v>
      </c>
      <c r="T27" s="24">
        <v>361200</v>
      </c>
      <c r="U27" s="25"/>
      <c r="V27" s="25"/>
      <c r="W27" s="24"/>
      <c r="X27" s="25"/>
      <c r="Y27" s="25"/>
      <c r="Z27" s="24"/>
      <c r="AA27" s="25"/>
      <c r="AB27" s="25"/>
      <c r="AC27" s="24"/>
      <c r="AD27" s="25"/>
      <c r="AE27" s="25"/>
      <c r="AF27" s="24"/>
      <c r="AG27" s="25">
        <f t="shared" si="8"/>
        <v>318500</v>
      </c>
      <c r="AH27" s="25">
        <f t="shared" si="9"/>
        <v>63700</v>
      </c>
      <c r="AI27" s="24">
        <v>382200</v>
      </c>
      <c r="AJ27" s="25"/>
      <c r="AK27" s="25"/>
      <c r="AL27" s="24"/>
      <c r="AM27" s="25">
        <f t="shared" si="44"/>
        <v>203500</v>
      </c>
      <c r="AN27" s="25">
        <f t="shared" si="45"/>
        <v>40700</v>
      </c>
      <c r="AO27" s="24">
        <v>244200</v>
      </c>
      <c r="AP27" s="25"/>
      <c r="AQ27" s="25"/>
      <c r="AR27" s="24"/>
      <c r="AS27" s="25">
        <f t="shared" si="40"/>
        <v>151733.33333333334</v>
      </c>
      <c r="AT27" s="25">
        <f t="shared" si="41"/>
        <v>30346.666666666657</v>
      </c>
      <c r="AU27" s="24">
        <v>182080</v>
      </c>
      <c r="AV27" s="23" t="s">
        <v>71</v>
      </c>
    </row>
    <row r="28" spans="1:48">
      <c r="A28" s="13">
        <v>21</v>
      </c>
      <c r="B28" s="15" t="s">
        <v>37</v>
      </c>
      <c r="C28" s="14" t="s">
        <v>0</v>
      </c>
      <c r="D28" s="14">
        <v>20</v>
      </c>
      <c r="E28" s="17">
        <v>668840</v>
      </c>
      <c r="F28" s="16"/>
      <c r="G28" s="16"/>
      <c r="H28" s="17"/>
      <c r="I28" s="16">
        <f t="shared" si="28"/>
        <v>575000</v>
      </c>
      <c r="J28" s="16">
        <f t="shared" si="29"/>
        <v>115000</v>
      </c>
      <c r="K28" s="17">
        <v>690000</v>
      </c>
      <c r="L28" s="16">
        <f t="shared" si="22"/>
        <v>650000</v>
      </c>
      <c r="M28" s="16">
        <f t="shared" si="23"/>
        <v>130000</v>
      </c>
      <c r="N28" s="17">
        <v>780000</v>
      </c>
      <c r="O28" s="16"/>
      <c r="P28" s="16"/>
      <c r="Q28" s="17"/>
      <c r="R28" s="16">
        <f t="shared" si="6"/>
        <v>1935000</v>
      </c>
      <c r="S28" s="16">
        <f t="shared" si="7"/>
        <v>387000</v>
      </c>
      <c r="T28" s="17">
        <v>2322000</v>
      </c>
      <c r="U28" s="16"/>
      <c r="V28" s="16"/>
      <c r="W28" s="17"/>
      <c r="X28" s="16"/>
      <c r="Y28" s="16"/>
      <c r="Z28" s="17"/>
      <c r="AA28" s="16">
        <f t="shared" ref="AA28:AA30" si="48">AC28/1.2</f>
        <v>775000</v>
      </c>
      <c r="AB28" s="16">
        <f t="shared" ref="AB28:AB30" si="49">AC28-AA28</f>
        <v>155000</v>
      </c>
      <c r="AC28" s="17">
        <v>930000</v>
      </c>
      <c r="AD28" s="16"/>
      <c r="AE28" s="16"/>
      <c r="AF28" s="17"/>
      <c r="AG28" s="16">
        <f t="shared" si="8"/>
        <v>2047500</v>
      </c>
      <c r="AH28" s="16">
        <f t="shared" si="9"/>
        <v>409500</v>
      </c>
      <c r="AI28" s="17">
        <v>2457000</v>
      </c>
      <c r="AJ28" s="16"/>
      <c r="AK28" s="16"/>
      <c r="AL28" s="17"/>
      <c r="AM28" s="16">
        <f t="shared" si="44"/>
        <v>550000</v>
      </c>
      <c r="AN28" s="16">
        <f t="shared" si="45"/>
        <v>110000</v>
      </c>
      <c r="AO28" s="17">
        <v>660000</v>
      </c>
      <c r="AP28" s="16">
        <f t="shared" ref="AP28" si="50">AR28/1.2</f>
        <v>533340</v>
      </c>
      <c r="AQ28" s="16">
        <f t="shared" ref="AQ28" si="51">AR28-AP28</f>
        <v>106668</v>
      </c>
      <c r="AR28" s="17">
        <v>640008</v>
      </c>
      <c r="AS28" s="16">
        <f t="shared" si="40"/>
        <v>528283.33333333337</v>
      </c>
      <c r="AT28" s="16">
        <f t="shared" si="41"/>
        <v>105656.66666666663</v>
      </c>
      <c r="AU28" s="21">
        <v>633940</v>
      </c>
      <c r="AV28" s="23" t="s">
        <v>10</v>
      </c>
    </row>
    <row r="29" spans="1:48" ht="25.5">
      <c r="A29" s="13">
        <v>22</v>
      </c>
      <c r="B29" s="15" t="s">
        <v>38</v>
      </c>
      <c r="C29" s="14" t="s">
        <v>0</v>
      </c>
      <c r="D29" s="14">
        <v>60</v>
      </c>
      <c r="E29" s="17">
        <v>900000</v>
      </c>
      <c r="F29" s="16"/>
      <c r="G29" s="16"/>
      <c r="H29" s="17"/>
      <c r="I29" s="16"/>
      <c r="J29" s="16"/>
      <c r="K29" s="17"/>
      <c r="L29" s="16"/>
      <c r="M29" s="16"/>
      <c r="N29" s="17"/>
      <c r="O29" s="16">
        <f t="shared" ref="O29:O31" si="52">Q29/1.2</f>
        <v>645000</v>
      </c>
      <c r="P29" s="16">
        <f t="shared" ref="P29:P31" si="53">Q29-O29</f>
        <v>129000</v>
      </c>
      <c r="Q29" s="21">
        <v>774000</v>
      </c>
      <c r="R29" s="16">
        <f t="shared" si="6"/>
        <v>2322000</v>
      </c>
      <c r="S29" s="16">
        <f t="shared" si="7"/>
        <v>464400</v>
      </c>
      <c r="T29" s="17">
        <v>2786400</v>
      </c>
      <c r="U29" s="16"/>
      <c r="V29" s="16"/>
      <c r="W29" s="17"/>
      <c r="X29" s="16">
        <f>Z29/1.2</f>
        <v>1050000</v>
      </c>
      <c r="Y29" s="16">
        <f>Z29-X29</f>
        <v>210000</v>
      </c>
      <c r="Z29" s="17">
        <v>1260000</v>
      </c>
      <c r="AA29" s="16">
        <f t="shared" si="48"/>
        <v>1095000</v>
      </c>
      <c r="AB29" s="16">
        <f t="shared" si="49"/>
        <v>219000</v>
      </c>
      <c r="AC29" s="17">
        <v>1314000</v>
      </c>
      <c r="AD29" s="16">
        <f t="shared" ref="AD29:AD30" si="54">AF29/1.2</f>
        <v>900000</v>
      </c>
      <c r="AE29" s="16">
        <f t="shared" ref="AE29:AE30" si="55">AF29-AD29</f>
        <v>180000</v>
      </c>
      <c r="AF29" s="17">
        <v>1080000</v>
      </c>
      <c r="AG29" s="16">
        <f t="shared" si="8"/>
        <v>2457000</v>
      </c>
      <c r="AH29" s="16">
        <f t="shared" si="9"/>
        <v>491400</v>
      </c>
      <c r="AI29" s="17">
        <v>2948400</v>
      </c>
      <c r="AJ29" s="16"/>
      <c r="AK29" s="16"/>
      <c r="AL29" s="17"/>
      <c r="AM29" s="16">
        <f t="shared" si="44"/>
        <v>1500000</v>
      </c>
      <c r="AN29" s="16">
        <f t="shared" si="45"/>
        <v>300000</v>
      </c>
      <c r="AO29" s="17">
        <v>1800000</v>
      </c>
      <c r="AP29" s="16"/>
      <c r="AQ29" s="16"/>
      <c r="AR29" s="17"/>
      <c r="AS29" s="16">
        <f t="shared" si="40"/>
        <v>790900</v>
      </c>
      <c r="AT29" s="16">
        <f t="shared" si="41"/>
        <v>158180</v>
      </c>
      <c r="AU29" s="17">
        <v>949080</v>
      </c>
      <c r="AV29" s="23" t="s">
        <v>62</v>
      </c>
    </row>
    <row r="30" spans="1:48">
      <c r="A30" s="13">
        <v>23</v>
      </c>
      <c r="B30" s="15" t="s">
        <v>39</v>
      </c>
      <c r="C30" s="14" t="s">
        <v>0</v>
      </c>
      <c r="D30" s="14">
        <v>60</v>
      </c>
      <c r="E30" s="17">
        <v>2835000</v>
      </c>
      <c r="F30" s="16"/>
      <c r="G30" s="16"/>
      <c r="H30" s="17"/>
      <c r="I30" s="16"/>
      <c r="J30" s="16"/>
      <c r="K30" s="17"/>
      <c r="L30" s="16"/>
      <c r="M30" s="16"/>
      <c r="N30" s="17"/>
      <c r="O30" s="16">
        <f t="shared" si="52"/>
        <v>2250000</v>
      </c>
      <c r="P30" s="16">
        <f t="shared" si="53"/>
        <v>450000</v>
      </c>
      <c r="Q30" s="22">
        <v>2700000</v>
      </c>
      <c r="R30" s="16">
        <f t="shared" si="6"/>
        <v>6966000</v>
      </c>
      <c r="S30" s="16">
        <f t="shared" si="7"/>
        <v>1393200</v>
      </c>
      <c r="T30" s="17">
        <v>8359200</v>
      </c>
      <c r="U30" s="16"/>
      <c r="V30" s="16"/>
      <c r="W30" s="17"/>
      <c r="X30" s="16">
        <f>Z30/1.2</f>
        <v>2520000</v>
      </c>
      <c r="Y30" s="16">
        <f>Z30-X30</f>
        <v>504000</v>
      </c>
      <c r="Z30" s="17">
        <v>3024000</v>
      </c>
      <c r="AA30" s="16">
        <f t="shared" si="48"/>
        <v>2200000</v>
      </c>
      <c r="AB30" s="16">
        <f t="shared" si="49"/>
        <v>440000</v>
      </c>
      <c r="AC30" s="21">
        <v>2640000</v>
      </c>
      <c r="AD30" s="16">
        <f t="shared" si="54"/>
        <v>4350000</v>
      </c>
      <c r="AE30" s="16">
        <f t="shared" si="55"/>
        <v>870000</v>
      </c>
      <c r="AF30" s="17">
        <v>5220000</v>
      </c>
      <c r="AG30" s="16">
        <f t="shared" si="8"/>
        <v>7371000</v>
      </c>
      <c r="AH30" s="16">
        <f t="shared" si="9"/>
        <v>1474200</v>
      </c>
      <c r="AI30" s="17">
        <v>8845200</v>
      </c>
      <c r="AJ30" s="16"/>
      <c r="AK30" s="16"/>
      <c r="AL30" s="17"/>
      <c r="AM30" s="16">
        <f t="shared" si="44"/>
        <v>3000000</v>
      </c>
      <c r="AN30" s="16">
        <f t="shared" si="45"/>
        <v>600000</v>
      </c>
      <c r="AO30" s="24">
        <v>3600000</v>
      </c>
      <c r="AP30" s="16"/>
      <c r="AQ30" s="16"/>
      <c r="AR30" s="17"/>
      <c r="AS30" s="16"/>
      <c r="AT30" s="16"/>
      <c r="AU30" s="17"/>
      <c r="AV30" s="23" t="s">
        <v>66</v>
      </c>
    </row>
    <row r="31" spans="1:48">
      <c r="A31" s="13">
        <v>24</v>
      </c>
      <c r="B31" s="15" t="s">
        <v>40</v>
      </c>
      <c r="C31" s="14" t="s">
        <v>0</v>
      </c>
      <c r="D31" s="14">
        <v>50</v>
      </c>
      <c r="E31" s="17">
        <v>2571950</v>
      </c>
      <c r="F31" s="16"/>
      <c r="G31" s="16"/>
      <c r="H31" s="17"/>
      <c r="I31" s="16">
        <f>K31/1.2</f>
        <v>16583333.333333334</v>
      </c>
      <c r="J31" s="16">
        <f>K31-I31</f>
        <v>3316666.666666666</v>
      </c>
      <c r="K31" s="17">
        <v>19900000</v>
      </c>
      <c r="L31" s="16"/>
      <c r="M31" s="16"/>
      <c r="N31" s="17"/>
      <c r="O31" s="16">
        <f t="shared" si="52"/>
        <v>2490000</v>
      </c>
      <c r="P31" s="16">
        <f t="shared" si="53"/>
        <v>498000</v>
      </c>
      <c r="Q31" s="17">
        <v>2988000</v>
      </c>
      <c r="R31" s="16">
        <f t="shared" si="6"/>
        <v>3010000</v>
      </c>
      <c r="S31" s="16">
        <f t="shared" si="7"/>
        <v>602000</v>
      </c>
      <c r="T31" s="17">
        <v>3612000</v>
      </c>
      <c r="U31" s="16"/>
      <c r="V31" s="16"/>
      <c r="W31" s="17"/>
      <c r="X31" s="16"/>
      <c r="Y31" s="16"/>
      <c r="Z31" s="17"/>
      <c r="AA31" s="16"/>
      <c r="AB31" s="16"/>
      <c r="AC31" s="17"/>
      <c r="AD31" s="16"/>
      <c r="AE31" s="16"/>
      <c r="AF31" s="17"/>
      <c r="AG31" s="16">
        <f t="shared" si="8"/>
        <v>3185000</v>
      </c>
      <c r="AH31" s="16">
        <f t="shared" si="9"/>
        <v>637000</v>
      </c>
      <c r="AI31" s="17">
        <v>3822000</v>
      </c>
      <c r="AJ31" s="16">
        <f t="shared" ref="AJ31" si="56">AL31/1.2</f>
        <v>2037500</v>
      </c>
      <c r="AK31" s="16">
        <f t="shared" ref="AK31" si="57">AL31-AJ31</f>
        <v>407500</v>
      </c>
      <c r="AL31" s="21">
        <v>2445000</v>
      </c>
      <c r="AM31" s="16"/>
      <c r="AN31" s="16"/>
      <c r="AO31" s="17"/>
      <c r="AP31" s="16"/>
      <c r="AQ31" s="16"/>
      <c r="AR31" s="17"/>
      <c r="AS31" s="16">
        <f t="shared" ref="AS31:AS34" si="58">AU31/1.2</f>
        <v>3116000</v>
      </c>
      <c r="AT31" s="16">
        <f t="shared" ref="AT31:AT34" si="59">AU31-AS31</f>
        <v>623200</v>
      </c>
      <c r="AU31" s="17">
        <v>3739200</v>
      </c>
      <c r="AV31" s="23" t="s">
        <v>15</v>
      </c>
    </row>
    <row r="32" spans="1:48" ht="23.25" customHeight="1">
      <c r="A32" s="13">
        <v>25</v>
      </c>
      <c r="B32" s="15" t="s">
        <v>41</v>
      </c>
      <c r="C32" s="14" t="s">
        <v>0</v>
      </c>
      <c r="D32" s="14">
        <v>10</v>
      </c>
      <c r="E32" s="17">
        <v>160650</v>
      </c>
      <c r="F32" s="25"/>
      <c r="G32" s="25"/>
      <c r="H32" s="24"/>
      <c r="I32" s="25"/>
      <c r="J32" s="25"/>
      <c r="K32" s="24"/>
      <c r="L32" s="25">
        <f t="shared" ref="L32:L41" si="60">N32/1.2</f>
        <v>162750</v>
      </c>
      <c r="M32" s="25">
        <f t="shared" ref="M32:M41" si="61">N32-L32</f>
        <v>32550</v>
      </c>
      <c r="N32" s="24">
        <v>195300</v>
      </c>
      <c r="O32" s="25"/>
      <c r="P32" s="25"/>
      <c r="Q32" s="24"/>
      <c r="R32" s="25">
        <f t="shared" si="6"/>
        <v>408500</v>
      </c>
      <c r="S32" s="25">
        <f t="shared" si="7"/>
        <v>81700</v>
      </c>
      <c r="T32" s="24">
        <v>490200</v>
      </c>
      <c r="U32" s="25"/>
      <c r="V32" s="25"/>
      <c r="W32" s="24"/>
      <c r="X32" s="25"/>
      <c r="Y32" s="25"/>
      <c r="Z32" s="24"/>
      <c r="AA32" s="25">
        <f t="shared" ref="AA32:AA34" si="62">AC32/1.2</f>
        <v>182500</v>
      </c>
      <c r="AB32" s="25">
        <f t="shared" ref="AB32:AB34" si="63">AC32-AA32</f>
        <v>36500</v>
      </c>
      <c r="AC32" s="24">
        <v>219000</v>
      </c>
      <c r="AD32" s="25"/>
      <c r="AE32" s="25"/>
      <c r="AF32" s="24"/>
      <c r="AG32" s="25">
        <f t="shared" si="8"/>
        <v>432250</v>
      </c>
      <c r="AH32" s="25">
        <f t="shared" si="9"/>
        <v>86450</v>
      </c>
      <c r="AI32" s="24">
        <v>518700</v>
      </c>
      <c r="AJ32" s="25"/>
      <c r="AK32" s="25"/>
      <c r="AL32" s="24"/>
      <c r="AM32" s="25">
        <f t="shared" ref="AM32:AM34" si="64">AO32/1.2</f>
        <v>148500</v>
      </c>
      <c r="AN32" s="25">
        <f t="shared" ref="AN32:AN34" si="65">AO32-AM32</f>
        <v>29700</v>
      </c>
      <c r="AO32" s="24">
        <v>178200</v>
      </c>
      <c r="AP32" s="25"/>
      <c r="AQ32" s="25"/>
      <c r="AR32" s="24"/>
      <c r="AS32" s="25">
        <f t="shared" si="58"/>
        <v>156808.33333333334</v>
      </c>
      <c r="AT32" s="25">
        <f t="shared" si="59"/>
        <v>31361.666666666657</v>
      </c>
      <c r="AU32" s="24">
        <v>188170</v>
      </c>
      <c r="AV32" s="23" t="s">
        <v>71</v>
      </c>
    </row>
    <row r="33" spans="1:48" ht="32.25" customHeight="1">
      <c r="A33" s="13">
        <v>26</v>
      </c>
      <c r="B33" s="15" t="s">
        <v>42</v>
      </c>
      <c r="C33" s="14" t="s">
        <v>0</v>
      </c>
      <c r="D33" s="14">
        <v>10</v>
      </c>
      <c r="E33" s="17">
        <v>522690</v>
      </c>
      <c r="F33" s="16"/>
      <c r="G33" s="16"/>
      <c r="H33" s="17"/>
      <c r="I33" s="16"/>
      <c r="J33" s="16"/>
      <c r="K33" s="17"/>
      <c r="L33" s="16">
        <f t="shared" si="60"/>
        <v>540000</v>
      </c>
      <c r="M33" s="16">
        <f t="shared" si="61"/>
        <v>108000</v>
      </c>
      <c r="N33" s="17">
        <v>648000</v>
      </c>
      <c r="O33" s="16"/>
      <c r="P33" s="16"/>
      <c r="Q33" s="17"/>
      <c r="R33" s="16">
        <f t="shared" si="6"/>
        <v>946000</v>
      </c>
      <c r="S33" s="16">
        <f t="shared" si="7"/>
        <v>189200</v>
      </c>
      <c r="T33" s="17">
        <v>1135200</v>
      </c>
      <c r="U33" s="16"/>
      <c r="V33" s="16"/>
      <c r="W33" s="17"/>
      <c r="X33" s="16"/>
      <c r="Y33" s="16"/>
      <c r="Z33" s="17"/>
      <c r="AA33" s="16">
        <f t="shared" si="62"/>
        <v>480000</v>
      </c>
      <c r="AB33" s="16">
        <f t="shared" si="63"/>
        <v>96000</v>
      </c>
      <c r="AC33" s="17">
        <v>576000</v>
      </c>
      <c r="AD33" s="16"/>
      <c r="AE33" s="16"/>
      <c r="AF33" s="17"/>
      <c r="AG33" s="16">
        <f t="shared" si="8"/>
        <v>1001000</v>
      </c>
      <c r="AH33" s="16">
        <f t="shared" si="9"/>
        <v>200200</v>
      </c>
      <c r="AI33" s="17">
        <v>1201200</v>
      </c>
      <c r="AJ33" s="16"/>
      <c r="AK33" s="16"/>
      <c r="AL33" s="17"/>
      <c r="AM33" s="16">
        <f t="shared" si="64"/>
        <v>423500</v>
      </c>
      <c r="AN33" s="16">
        <f t="shared" si="65"/>
        <v>84700</v>
      </c>
      <c r="AO33" s="17">
        <v>508200</v>
      </c>
      <c r="AP33" s="16">
        <f t="shared" ref="AP33" si="66">AR33/1.2</f>
        <v>427500</v>
      </c>
      <c r="AQ33" s="16">
        <f t="shared" ref="AQ33" si="67">AR33-AP33</f>
        <v>85500</v>
      </c>
      <c r="AR33" s="17">
        <v>513000</v>
      </c>
      <c r="AS33" s="16">
        <f t="shared" si="58"/>
        <v>395475</v>
      </c>
      <c r="AT33" s="16">
        <f t="shared" si="59"/>
        <v>79095</v>
      </c>
      <c r="AU33" s="21">
        <v>474570</v>
      </c>
      <c r="AV33" s="23" t="s">
        <v>10</v>
      </c>
    </row>
    <row r="34" spans="1:48" ht="30.75" customHeight="1">
      <c r="A34" s="13">
        <v>27</v>
      </c>
      <c r="B34" s="15" t="s">
        <v>43</v>
      </c>
      <c r="C34" s="14" t="s">
        <v>0</v>
      </c>
      <c r="D34" s="14">
        <v>10</v>
      </c>
      <c r="E34" s="17">
        <v>522370</v>
      </c>
      <c r="F34" s="16"/>
      <c r="G34" s="16"/>
      <c r="H34" s="17"/>
      <c r="I34" s="16"/>
      <c r="J34" s="16"/>
      <c r="K34" s="17"/>
      <c r="L34" s="16">
        <f t="shared" si="60"/>
        <v>540000</v>
      </c>
      <c r="M34" s="16">
        <f t="shared" si="61"/>
        <v>108000</v>
      </c>
      <c r="N34" s="17">
        <v>648000</v>
      </c>
      <c r="O34" s="16"/>
      <c r="P34" s="16"/>
      <c r="Q34" s="17"/>
      <c r="R34" s="16">
        <f t="shared" si="6"/>
        <v>989000</v>
      </c>
      <c r="S34" s="16">
        <f t="shared" si="7"/>
        <v>197800</v>
      </c>
      <c r="T34" s="17">
        <v>1186800</v>
      </c>
      <c r="U34" s="16">
        <f t="shared" ref="U34" si="68">W34/1.2</f>
        <v>439000</v>
      </c>
      <c r="V34" s="16">
        <f t="shared" ref="V34" si="69">W34-U34</f>
        <v>87800</v>
      </c>
      <c r="W34" s="17">
        <v>526800</v>
      </c>
      <c r="X34" s="16"/>
      <c r="Y34" s="16"/>
      <c r="Z34" s="17"/>
      <c r="AA34" s="16">
        <f t="shared" si="62"/>
        <v>515000</v>
      </c>
      <c r="AB34" s="16">
        <f t="shared" si="63"/>
        <v>103000</v>
      </c>
      <c r="AC34" s="17">
        <v>618000</v>
      </c>
      <c r="AD34" s="16"/>
      <c r="AE34" s="16"/>
      <c r="AF34" s="17"/>
      <c r="AG34" s="16">
        <f t="shared" si="8"/>
        <v>1046500</v>
      </c>
      <c r="AH34" s="16">
        <f t="shared" si="9"/>
        <v>209300</v>
      </c>
      <c r="AI34" s="17">
        <v>1255800</v>
      </c>
      <c r="AJ34" s="16"/>
      <c r="AK34" s="16"/>
      <c r="AL34" s="17"/>
      <c r="AM34" s="16">
        <f t="shared" si="64"/>
        <v>401500</v>
      </c>
      <c r="AN34" s="16">
        <f t="shared" si="65"/>
        <v>80300</v>
      </c>
      <c r="AO34" s="17">
        <v>481800</v>
      </c>
      <c r="AP34" s="18"/>
      <c r="AQ34" s="18"/>
      <c r="AR34" s="19"/>
      <c r="AS34" s="16">
        <f t="shared" si="58"/>
        <v>396025</v>
      </c>
      <c r="AT34" s="16">
        <f t="shared" si="59"/>
        <v>79205</v>
      </c>
      <c r="AU34" s="21">
        <v>475230</v>
      </c>
      <c r="AV34" s="23" t="s">
        <v>10</v>
      </c>
    </row>
    <row r="35" spans="1:48" ht="24" customHeight="1">
      <c r="A35" s="13">
        <v>28</v>
      </c>
      <c r="B35" s="15" t="s">
        <v>44</v>
      </c>
      <c r="C35" s="14" t="s">
        <v>0</v>
      </c>
      <c r="D35" s="14">
        <v>60</v>
      </c>
      <c r="E35" s="17">
        <v>1071000</v>
      </c>
      <c r="F35" s="16"/>
      <c r="G35" s="16"/>
      <c r="H35" s="17"/>
      <c r="I35" s="16"/>
      <c r="J35" s="16"/>
      <c r="K35" s="17"/>
      <c r="L35" s="16">
        <f t="shared" si="60"/>
        <v>1470000</v>
      </c>
      <c r="M35" s="16">
        <f t="shared" si="61"/>
        <v>294000</v>
      </c>
      <c r="N35" s="17">
        <v>1764000</v>
      </c>
      <c r="O35" s="16">
        <f t="shared" ref="O35:O38" si="70">Q35/1.2</f>
        <v>880000</v>
      </c>
      <c r="P35" s="16">
        <f t="shared" ref="P35:P38" si="71">Q35-O35</f>
        <v>176000</v>
      </c>
      <c r="Q35" s="21">
        <v>1056000</v>
      </c>
      <c r="R35" s="16">
        <f t="shared" si="6"/>
        <v>3999000</v>
      </c>
      <c r="S35" s="16">
        <f t="shared" si="7"/>
        <v>799800</v>
      </c>
      <c r="T35" s="17">
        <v>4798800</v>
      </c>
      <c r="U35" s="16"/>
      <c r="V35" s="16"/>
      <c r="W35" s="17"/>
      <c r="X35" s="16"/>
      <c r="Y35" s="16"/>
      <c r="Z35" s="17"/>
      <c r="AA35" s="16"/>
      <c r="AB35" s="16"/>
      <c r="AC35" s="17"/>
      <c r="AD35" s="16"/>
      <c r="AE35" s="16"/>
      <c r="AF35" s="17"/>
      <c r="AG35" s="16">
        <f t="shared" si="8"/>
        <v>4231500</v>
      </c>
      <c r="AH35" s="16">
        <f t="shared" si="9"/>
        <v>846300</v>
      </c>
      <c r="AI35" s="17">
        <v>5077800</v>
      </c>
      <c r="AJ35" s="16">
        <f t="shared" ref="AJ35" si="72">AL35/1.2</f>
        <v>889500</v>
      </c>
      <c r="AK35" s="16">
        <f t="shared" ref="AK35" si="73">AL35-AJ35</f>
        <v>177900</v>
      </c>
      <c r="AL35" s="17">
        <v>1067400</v>
      </c>
      <c r="AM35" s="16"/>
      <c r="AN35" s="16"/>
      <c r="AO35" s="17"/>
      <c r="AP35" s="16"/>
      <c r="AQ35" s="16"/>
      <c r="AR35" s="17"/>
      <c r="AS35" s="16"/>
      <c r="AT35" s="16"/>
      <c r="AU35" s="17"/>
      <c r="AV35" s="23" t="s">
        <v>62</v>
      </c>
    </row>
    <row r="36" spans="1:48" ht="22.5" customHeight="1">
      <c r="A36" s="13">
        <v>29</v>
      </c>
      <c r="B36" s="15" t="s">
        <v>45</v>
      </c>
      <c r="C36" s="14" t="s">
        <v>0</v>
      </c>
      <c r="D36" s="14">
        <v>150</v>
      </c>
      <c r="E36" s="17">
        <v>2872350</v>
      </c>
      <c r="F36" s="16"/>
      <c r="G36" s="16"/>
      <c r="H36" s="17"/>
      <c r="I36" s="16"/>
      <c r="J36" s="16"/>
      <c r="K36" s="17"/>
      <c r="L36" s="16">
        <f t="shared" si="60"/>
        <v>2925000</v>
      </c>
      <c r="M36" s="16">
        <f t="shared" si="61"/>
        <v>585000</v>
      </c>
      <c r="N36" s="17">
        <v>3510000</v>
      </c>
      <c r="O36" s="16">
        <f t="shared" si="70"/>
        <v>2550000</v>
      </c>
      <c r="P36" s="16">
        <f t="shared" si="71"/>
        <v>510000</v>
      </c>
      <c r="Q36" s="17">
        <v>3060000</v>
      </c>
      <c r="R36" s="16">
        <f t="shared" si="6"/>
        <v>13867500</v>
      </c>
      <c r="S36" s="16">
        <f t="shared" si="7"/>
        <v>2773500</v>
      </c>
      <c r="T36" s="17">
        <v>16641000</v>
      </c>
      <c r="U36" s="16"/>
      <c r="V36" s="16"/>
      <c r="W36" s="17"/>
      <c r="X36" s="16"/>
      <c r="Y36" s="16"/>
      <c r="Z36" s="17"/>
      <c r="AA36" s="16"/>
      <c r="AB36" s="16"/>
      <c r="AC36" s="17"/>
      <c r="AD36" s="16"/>
      <c r="AE36" s="16"/>
      <c r="AF36" s="17"/>
      <c r="AG36" s="16">
        <f t="shared" si="8"/>
        <v>14673750</v>
      </c>
      <c r="AH36" s="16">
        <f t="shared" si="9"/>
        <v>2934750</v>
      </c>
      <c r="AI36" s="17">
        <v>17608500</v>
      </c>
      <c r="AJ36" s="16"/>
      <c r="AK36" s="16"/>
      <c r="AL36" s="17"/>
      <c r="AM36" s="16"/>
      <c r="AN36" s="16"/>
      <c r="AO36" s="17"/>
      <c r="AP36" s="16"/>
      <c r="AQ36" s="16"/>
      <c r="AR36" s="17"/>
      <c r="AS36" s="16">
        <f t="shared" ref="AS36:AS40" si="74">AU36/1.2</f>
        <v>2260000</v>
      </c>
      <c r="AT36" s="16">
        <f t="shared" ref="AT36:AT40" si="75">AU36-AS36</f>
        <v>452000</v>
      </c>
      <c r="AU36" s="21">
        <v>2712000</v>
      </c>
      <c r="AV36" s="23" t="s">
        <v>10</v>
      </c>
    </row>
    <row r="37" spans="1:48" ht="25.5">
      <c r="A37" s="13">
        <v>30</v>
      </c>
      <c r="B37" s="15" t="s">
        <v>46</v>
      </c>
      <c r="C37" s="14" t="s">
        <v>0</v>
      </c>
      <c r="D37" s="14">
        <v>300</v>
      </c>
      <c r="E37" s="17">
        <v>2107200</v>
      </c>
      <c r="F37" s="25"/>
      <c r="G37" s="25"/>
      <c r="H37" s="24"/>
      <c r="I37" s="25"/>
      <c r="J37" s="25"/>
      <c r="K37" s="24"/>
      <c r="L37" s="25">
        <f t="shared" si="60"/>
        <v>3030000</v>
      </c>
      <c r="M37" s="25">
        <f t="shared" si="61"/>
        <v>606000</v>
      </c>
      <c r="N37" s="24">
        <v>3636000</v>
      </c>
      <c r="O37" s="25">
        <f t="shared" si="70"/>
        <v>1925000</v>
      </c>
      <c r="P37" s="25">
        <f t="shared" si="71"/>
        <v>385000</v>
      </c>
      <c r="Q37" s="24">
        <v>2310000</v>
      </c>
      <c r="R37" s="25">
        <f t="shared" si="6"/>
        <v>4192500</v>
      </c>
      <c r="S37" s="25">
        <f t="shared" si="7"/>
        <v>838500</v>
      </c>
      <c r="T37" s="24">
        <v>5031000</v>
      </c>
      <c r="U37" s="25"/>
      <c r="V37" s="25"/>
      <c r="W37" s="24"/>
      <c r="X37" s="25"/>
      <c r="Y37" s="25"/>
      <c r="Z37" s="24"/>
      <c r="AA37" s="25">
        <f>AC37/1.2</f>
        <v>3045000</v>
      </c>
      <c r="AB37" s="25">
        <f>AC37-AA37</f>
        <v>609000</v>
      </c>
      <c r="AC37" s="24">
        <v>3654000</v>
      </c>
      <c r="AD37" s="25"/>
      <c r="AE37" s="25"/>
      <c r="AF37" s="24"/>
      <c r="AG37" s="25">
        <f t="shared" si="8"/>
        <v>4436250</v>
      </c>
      <c r="AH37" s="25">
        <f t="shared" si="9"/>
        <v>887250</v>
      </c>
      <c r="AI37" s="24">
        <v>5323500</v>
      </c>
      <c r="AJ37" s="25"/>
      <c r="AK37" s="25"/>
      <c r="AL37" s="24"/>
      <c r="AM37" s="25">
        <f t="shared" ref="AM37" si="76">AO37/1.2</f>
        <v>2475000</v>
      </c>
      <c r="AN37" s="25">
        <f t="shared" ref="AN37" si="77">AO37-AM37</f>
        <v>495000</v>
      </c>
      <c r="AO37" s="24">
        <v>2970000</v>
      </c>
      <c r="AP37" s="25"/>
      <c r="AQ37" s="25"/>
      <c r="AR37" s="24"/>
      <c r="AS37" s="25">
        <f t="shared" si="74"/>
        <v>1981750</v>
      </c>
      <c r="AT37" s="25">
        <f t="shared" si="75"/>
        <v>396350</v>
      </c>
      <c r="AU37" s="24">
        <v>2378100</v>
      </c>
      <c r="AV37" s="23" t="s">
        <v>71</v>
      </c>
    </row>
    <row r="38" spans="1:48" ht="38.25" customHeight="1">
      <c r="A38" s="13">
        <v>31</v>
      </c>
      <c r="B38" s="15" t="s">
        <v>47</v>
      </c>
      <c r="C38" s="14" t="s">
        <v>0</v>
      </c>
      <c r="D38" s="14">
        <v>30</v>
      </c>
      <c r="E38" s="17">
        <v>702870</v>
      </c>
      <c r="F38" s="16"/>
      <c r="G38" s="16"/>
      <c r="H38" s="17"/>
      <c r="I38" s="16"/>
      <c r="J38" s="16"/>
      <c r="K38" s="17"/>
      <c r="L38" s="16">
        <f t="shared" si="60"/>
        <v>720000</v>
      </c>
      <c r="M38" s="16">
        <f t="shared" si="61"/>
        <v>144000</v>
      </c>
      <c r="N38" s="17">
        <v>864000</v>
      </c>
      <c r="O38" s="16">
        <f t="shared" si="70"/>
        <v>622250</v>
      </c>
      <c r="P38" s="16">
        <f t="shared" si="71"/>
        <v>124450</v>
      </c>
      <c r="Q38" s="17">
        <v>746700</v>
      </c>
      <c r="R38" s="16">
        <f t="shared" si="6"/>
        <v>1096500</v>
      </c>
      <c r="S38" s="16">
        <f t="shared" si="7"/>
        <v>219300</v>
      </c>
      <c r="T38" s="17">
        <v>1315800</v>
      </c>
      <c r="U38" s="16"/>
      <c r="V38" s="16"/>
      <c r="W38" s="17"/>
      <c r="X38" s="16"/>
      <c r="Y38" s="16"/>
      <c r="Z38" s="17"/>
      <c r="AA38" s="16"/>
      <c r="AB38" s="16"/>
      <c r="AC38" s="17"/>
      <c r="AD38" s="16"/>
      <c r="AE38" s="16"/>
      <c r="AF38" s="17"/>
      <c r="AG38" s="16">
        <f t="shared" si="8"/>
        <v>1160250</v>
      </c>
      <c r="AH38" s="16">
        <f t="shared" si="9"/>
        <v>232050</v>
      </c>
      <c r="AI38" s="17">
        <v>1392300</v>
      </c>
      <c r="AJ38" s="16"/>
      <c r="AK38" s="16"/>
      <c r="AL38" s="17"/>
      <c r="AM38" s="16"/>
      <c r="AN38" s="16"/>
      <c r="AO38" s="17"/>
      <c r="AP38" s="16"/>
      <c r="AQ38" s="16"/>
      <c r="AR38" s="17"/>
      <c r="AS38" s="16">
        <f t="shared" si="74"/>
        <v>557800</v>
      </c>
      <c r="AT38" s="16">
        <f t="shared" si="75"/>
        <v>111560</v>
      </c>
      <c r="AU38" s="21">
        <v>669360</v>
      </c>
      <c r="AV38" s="23" t="s">
        <v>10</v>
      </c>
    </row>
    <row r="39" spans="1:48" ht="25.5">
      <c r="A39" s="13">
        <v>32</v>
      </c>
      <c r="B39" s="15" t="s">
        <v>48</v>
      </c>
      <c r="C39" s="14" t="s">
        <v>0</v>
      </c>
      <c r="D39" s="14">
        <v>20</v>
      </c>
      <c r="E39" s="17">
        <v>602700</v>
      </c>
      <c r="F39" s="25"/>
      <c r="G39" s="25"/>
      <c r="H39" s="24"/>
      <c r="I39" s="25">
        <f t="shared" ref="I39:I41" si="78">K39/1.2</f>
        <v>825000</v>
      </c>
      <c r="J39" s="25">
        <f t="shared" ref="J39:J41" si="79">K39-I39</f>
        <v>165000</v>
      </c>
      <c r="K39" s="24">
        <v>990000</v>
      </c>
      <c r="L39" s="25">
        <f t="shared" si="60"/>
        <v>615000</v>
      </c>
      <c r="M39" s="25">
        <f t="shared" si="61"/>
        <v>123000</v>
      </c>
      <c r="N39" s="24">
        <v>738000</v>
      </c>
      <c r="O39" s="25"/>
      <c r="P39" s="25"/>
      <c r="Q39" s="24"/>
      <c r="R39" s="25">
        <f t="shared" si="6"/>
        <v>1118000</v>
      </c>
      <c r="S39" s="25">
        <f t="shared" si="7"/>
        <v>223600</v>
      </c>
      <c r="T39" s="24">
        <v>1341600</v>
      </c>
      <c r="U39" s="25">
        <f t="shared" ref="U39" si="80">W39/1.2</f>
        <v>800000</v>
      </c>
      <c r="V39" s="25">
        <f t="shared" ref="V39" si="81">W39-U39</f>
        <v>160000</v>
      </c>
      <c r="W39" s="24">
        <v>960000</v>
      </c>
      <c r="X39" s="25"/>
      <c r="Y39" s="25"/>
      <c r="Z39" s="24"/>
      <c r="AA39" s="25"/>
      <c r="AB39" s="25"/>
      <c r="AC39" s="24"/>
      <c r="AD39" s="25"/>
      <c r="AE39" s="25"/>
      <c r="AF39" s="24"/>
      <c r="AG39" s="25">
        <f t="shared" si="8"/>
        <v>1183000</v>
      </c>
      <c r="AH39" s="25">
        <f t="shared" si="9"/>
        <v>236600</v>
      </c>
      <c r="AI39" s="24">
        <v>1419600</v>
      </c>
      <c r="AJ39" s="25"/>
      <c r="AK39" s="25"/>
      <c r="AL39" s="24"/>
      <c r="AM39" s="25">
        <f t="shared" ref="AM39:AM40" si="82">AO39/1.2</f>
        <v>605000</v>
      </c>
      <c r="AN39" s="25">
        <f t="shared" ref="AN39:AN40" si="83">AO39-AM39</f>
        <v>121000</v>
      </c>
      <c r="AO39" s="24">
        <v>726000</v>
      </c>
      <c r="AP39" s="25"/>
      <c r="AQ39" s="25"/>
      <c r="AR39" s="24"/>
      <c r="AS39" s="25">
        <f t="shared" si="74"/>
        <v>545900</v>
      </c>
      <c r="AT39" s="25">
        <f t="shared" si="75"/>
        <v>109180</v>
      </c>
      <c r="AU39" s="24">
        <v>655080</v>
      </c>
      <c r="AV39" s="23" t="s">
        <v>71</v>
      </c>
    </row>
    <row r="40" spans="1:48" ht="25.5">
      <c r="A40" s="13">
        <v>33</v>
      </c>
      <c r="B40" s="15" t="s">
        <v>49</v>
      </c>
      <c r="C40" s="14" t="s">
        <v>0</v>
      </c>
      <c r="D40" s="14">
        <v>200</v>
      </c>
      <c r="E40" s="17">
        <v>2352000</v>
      </c>
      <c r="F40" s="16"/>
      <c r="G40" s="16"/>
      <c r="H40" s="17"/>
      <c r="I40" s="16">
        <f t="shared" si="78"/>
        <v>3250000</v>
      </c>
      <c r="J40" s="16">
        <f t="shared" si="79"/>
        <v>650000</v>
      </c>
      <c r="K40" s="17">
        <v>3900000</v>
      </c>
      <c r="L40" s="16">
        <f t="shared" si="60"/>
        <v>2470000</v>
      </c>
      <c r="M40" s="16">
        <f t="shared" si="61"/>
        <v>494000</v>
      </c>
      <c r="N40" s="17">
        <v>2964000</v>
      </c>
      <c r="O40" s="16">
        <f t="shared" ref="O40:O41" si="84">Q40/1.2</f>
        <v>1915000</v>
      </c>
      <c r="P40" s="16">
        <f t="shared" ref="P40:P41" si="85">Q40-O40</f>
        <v>383000</v>
      </c>
      <c r="Q40" s="21">
        <v>2298000</v>
      </c>
      <c r="R40" s="16">
        <f t="shared" si="6"/>
        <v>3440000</v>
      </c>
      <c r="S40" s="16">
        <f t="shared" si="7"/>
        <v>688000</v>
      </c>
      <c r="T40" s="17">
        <v>4128000</v>
      </c>
      <c r="U40" s="16"/>
      <c r="V40" s="16"/>
      <c r="W40" s="17"/>
      <c r="X40" s="16"/>
      <c r="Y40" s="16"/>
      <c r="Z40" s="17"/>
      <c r="AA40" s="16"/>
      <c r="AB40" s="16"/>
      <c r="AC40" s="17"/>
      <c r="AD40" s="16"/>
      <c r="AE40" s="16"/>
      <c r="AF40" s="17"/>
      <c r="AG40" s="16">
        <f t="shared" si="8"/>
        <v>3640000</v>
      </c>
      <c r="AH40" s="16">
        <f t="shared" si="9"/>
        <v>728000</v>
      </c>
      <c r="AI40" s="17">
        <v>4368000</v>
      </c>
      <c r="AJ40" s="16"/>
      <c r="AK40" s="16"/>
      <c r="AL40" s="17"/>
      <c r="AM40" s="16">
        <f t="shared" si="82"/>
        <v>2090000</v>
      </c>
      <c r="AN40" s="16">
        <f t="shared" si="83"/>
        <v>418000</v>
      </c>
      <c r="AO40" s="17">
        <v>2508000</v>
      </c>
      <c r="AP40" s="16"/>
      <c r="AQ40" s="16"/>
      <c r="AR40" s="17"/>
      <c r="AS40" s="16">
        <f t="shared" si="74"/>
        <v>2537166.666666667</v>
      </c>
      <c r="AT40" s="16">
        <f t="shared" si="75"/>
        <v>507433.33333333302</v>
      </c>
      <c r="AU40" s="17">
        <v>3044600</v>
      </c>
      <c r="AV40" s="23" t="s">
        <v>62</v>
      </c>
    </row>
    <row r="41" spans="1:48" ht="25.5">
      <c r="A41" s="13">
        <v>34</v>
      </c>
      <c r="B41" s="15" t="s">
        <v>50</v>
      </c>
      <c r="C41" s="14" t="s">
        <v>26</v>
      </c>
      <c r="D41" s="14">
        <v>50</v>
      </c>
      <c r="E41" s="16">
        <v>2373700</v>
      </c>
      <c r="F41" s="25"/>
      <c r="G41" s="25"/>
      <c r="H41" s="25"/>
      <c r="I41" s="25">
        <f t="shared" si="78"/>
        <v>2908333.3333333335</v>
      </c>
      <c r="J41" s="25">
        <f t="shared" si="79"/>
        <v>581666.66666666651</v>
      </c>
      <c r="K41" s="25">
        <v>3490000</v>
      </c>
      <c r="L41" s="25">
        <f t="shared" si="60"/>
        <v>2175000</v>
      </c>
      <c r="M41" s="25">
        <f t="shared" si="61"/>
        <v>435000</v>
      </c>
      <c r="N41" s="25">
        <v>2610000</v>
      </c>
      <c r="O41" s="25">
        <f t="shared" si="84"/>
        <v>2025000</v>
      </c>
      <c r="P41" s="25">
        <f t="shared" si="85"/>
        <v>405000</v>
      </c>
      <c r="Q41" s="25">
        <v>2430000</v>
      </c>
      <c r="R41" s="25">
        <f t="shared" si="6"/>
        <v>2902500</v>
      </c>
      <c r="S41" s="25">
        <f t="shared" si="7"/>
        <v>580500</v>
      </c>
      <c r="T41" s="25">
        <v>3483000</v>
      </c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>
        <f t="shared" si="8"/>
        <v>3071250</v>
      </c>
      <c r="AH41" s="25">
        <f t="shared" si="9"/>
        <v>614250</v>
      </c>
      <c r="AI41" s="25">
        <v>3685500</v>
      </c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6" t="s">
        <v>71</v>
      </c>
    </row>
    <row r="42" spans="1:48" ht="25.5">
      <c r="A42" s="13">
        <v>35</v>
      </c>
      <c r="B42" s="15" t="s">
        <v>51</v>
      </c>
      <c r="C42" s="14" t="s">
        <v>26</v>
      </c>
      <c r="D42" s="14">
        <v>25</v>
      </c>
      <c r="E42" s="16">
        <v>2468800</v>
      </c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>
        <f t="shared" si="6"/>
        <v>6987500</v>
      </c>
      <c r="S42" s="25">
        <f t="shared" si="7"/>
        <v>1397500</v>
      </c>
      <c r="T42" s="25">
        <v>8385000</v>
      </c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>
        <f t="shared" si="8"/>
        <v>7393750</v>
      </c>
      <c r="AH42" s="25">
        <f t="shared" si="9"/>
        <v>1478750</v>
      </c>
      <c r="AI42" s="25">
        <v>8872500</v>
      </c>
      <c r="AJ42" s="25"/>
      <c r="AK42" s="25"/>
      <c r="AL42" s="25"/>
      <c r="AM42" s="25"/>
      <c r="AN42" s="25"/>
      <c r="AO42" s="25"/>
      <c r="AP42" s="25"/>
      <c r="AQ42" s="25"/>
      <c r="AR42" s="25"/>
      <c r="AS42" s="25">
        <f t="shared" ref="AS42:AS49" si="86">AU42/1.2</f>
        <v>2850000</v>
      </c>
      <c r="AT42" s="25">
        <f t="shared" ref="AT42:AT49" si="87">AU42-AS42</f>
        <v>570000</v>
      </c>
      <c r="AU42" s="25">
        <v>3420000</v>
      </c>
      <c r="AV42" s="26" t="s">
        <v>71</v>
      </c>
    </row>
    <row r="43" spans="1:48">
      <c r="A43" s="13">
        <v>36</v>
      </c>
      <c r="B43" s="15" t="s">
        <v>52</v>
      </c>
      <c r="C43" s="14" t="s">
        <v>0</v>
      </c>
      <c r="D43" s="14">
        <v>100</v>
      </c>
      <c r="E43" s="16">
        <v>1454900</v>
      </c>
      <c r="F43" s="16"/>
      <c r="G43" s="16"/>
      <c r="H43" s="16"/>
      <c r="I43" s="16"/>
      <c r="J43" s="16"/>
      <c r="K43" s="16"/>
      <c r="L43" s="16">
        <f t="shared" ref="L43:L44" si="88">N43/1.2</f>
        <v>1800000</v>
      </c>
      <c r="M43" s="16">
        <f t="shared" ref="M43:M44" si="89">N43-L43</f>
        <v>360000</v>
      </c>
      <c r="N43" s="16">
        <v>2160000</v>
      </c>
      <c r="O43" s="16">
        <f t="shared" ref="O43:O45" si="90">Q43/1.2</f>
        <v>1350000</v>
      </c>
      <c r="P43" s="16">
        <f t="shared" ref="P43:P45" si="91">Q43-O43</f>
        <v>270000</v>
      </c>
      <c r="Q43" s="16">
        <v>1620000</v>
      </c>
      <c r="R43" s="16">
        <f t="shared" si="6"/>
        <v>3225000</v>
      </c>
      <c r="S43" s="16">
        <f t="shared" si="7"/>
        <v>645000</v>
      </c>
      <c r="T43" s="16">
        <v>3870000</v>
      </c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>
        <f t="shared" si="8"/>
        <v>3412500</v>
      </c>
      <c r="AH43" s="16">
        <f t="shared" si="9"/>
        <v>682500</v>
      </c>
      <c r="AI43" s="16">
        <v>4095000</v>
      </c>
      <c r="AJ43" s="16"/>
      <c r="AK43" s="16"/>
      <c r="AL43" s="16"/>
      <c r="AM43" s="16"/>
      <c r="AN43" s="16"/>
      <c r="AO43" s="16"/>
      <c r="AP43" s="16"/>
      <c r="AQ43" s="16"/>
      <c r="AR43" s="16"/>
      <c r="AS43" s="16">
        <f t="shared" si="86"/>
        <v>1029500</v>
      </c>
      <c r="AT43" s="16">
        <f t="shared" si="87"/>
        <v>205900</v>
      </c>
      <c r="AU43" s="20">
        <v>1235400</v>
      </c>
      <c r="AV43" s="26" t="s">
        <v>10</v>
      </c>
    </row>
    <row r="44" spans="1:48">
      <c r="A44" s="13">
        <v>37</v>
      </c>
      <c r="B44" s="15" t="s">
        <v>53</v>
      </c>
      <c r="C44" s="14" t="s">
        <v>54</v>
      </c>
      <c r="D44" s="14">
        <v>504</v>
      </c>
      <c r="E44" s="17">
        <v>412776</v>
      </c>
      <c r="F44" s="16"/>
      <c r="G44" s="16"/>
      <c r="H44" s="17"/>
      <c r="I44" s="16"/>
      <c r="J44" s="16"/>
      <c r="K44" s="17"/>
      <c r="L44" s="16">
        <f t="shared" si="88"/>
        <v>211680</v>
      </c>
      <c r="M44" s="16">
        <f t="shared" si="89"/>
        <v>42336</v>
      </c>
      <c r="N44" s="21">
        <v>254016</v>
      </c>
      <c r="O44" s="16">
        <f t="shared" si="90"/>
        <v>369600</v>
      </c>
      <c r="P44" s="16">
        <f t="shared" si="91"/>
        <v>73920</v>
      </c>
      <c r="Q44" s="17">
        <v>443520</v>
      </c>
      <c r="R44" s="16">
        <f t="shared" si="6"/>
        <v>1083600</v>
      </c>
      <c r="S44" s="16">
        <f t="shared" si="7"/>
        <v>216720</v>
      </c>
      <c r="T44" s="17">
        <v>1300320</v>
      </c>
      <c r="U44" s="16"/>
      <c r="V44" s="16"/>
      <c r="W44" s="17"/>
      <c r="X44" s="16"/>
      <c r="Y44" s="16"/>
      <c r="Z44" s="17"/>
      <c r="AA44" s="16"/>
      <c r="AB44" s="16"/>
      <c r="AC44" s="17"/>
      <c r="AD44" s="16"/>
      <c r="AE44" s="16"/>
      <c r="AF44" s="17"/>
      <c r="AG44" s="16">
        <f t="shared" si="8"/>
        <v>1146600</v>
      </c>
      <c r="AH44" s="16">
        <f t="shared" si="9"/>
        <v>229320</v>
      </c>
      <c r="AI44" s="17">
        <v>1375920</v>
      </c>
      <c r="AJ44" s="16">
        <f t="shared" ref="AJ44" si="92">AL44/1.2</f>
        <v>340200</v>
      </c>
      <c r="AK44" s="16">
        <f t="shared" ref="AK44" si="93">AL44-AJ44</f>
        <v>68040</v>
      </c>
      <c r="AL44" s="17">
        <v>408240</v>
      </c>
      <c r="AM44" s="16"/>
      <c r="AN44" s="16"/>
      <c r="AO44" s="17"/>
      <c r="AP44" s="16">
        <f t="shared" ref="AP44" si="94">AR44/1.2</f>
        <v>352800</v>
      </c>
      <c r="AQ44" s="16">
        <f t="shared" ref="AQ44" si="95">AR44-AP44</f>
        <v>70560</v>
      </c>
      <c r="AR44" s="17">
        <v>423360</v>
      </c>
      <c r="AS44" s="16">
        <f t="shared" si="86"/>
        <v>309960</v>
      </c>
      <c r="AT44" s="16">
        <f t="shared" si="87"/>
        <v>61992</v>
      </c>
      <c r="AU44" s="17">
        <v>371952</v>
      </c>
      <c r="AV44" s="23" t="s">
        <v>61</v>
      </c>
    </row>
    <row r="45" spans="1:48" ht="25.5">
      <c r="A45" s="13">
        <v>38</v>
      </c>
      <c r="B45" s="15" t="s">
        <v>55</v>
      </c>
      <c r="C45" s="14" t="s">
        <v>0</v>
      </c>
      <c r="D45" s="14">
        <v>600</v>
      </c>
      <c r="E45" s="17">
        <v>85200</v>
      </c>
      <c r="F45" s="16"/>
      <c r="G45" s="16"/>
      <c r="H45" s="17"/>
      <c r="I45" s="16"/>
      <c r="J45" s="16"/>
      <c r="K45" s="17"/>
      <c r="L45" s="16"/>
      <c r="M45" s="16"/>
      <c r="N45" s="17"/>
      <c r="O45" s="16">
        <f t="shared" si="90"/>
        <v>65000</v>
      </c>
      <c r="P45" s="16">
        <f t="shared" si="91"/>
        <v>13000</v>
      </c>
      <c r="Q45" s="21">
        <v>78000</v>
      </c>
      <c r="R45" s="16">
        <f t="shared" si="6"/>
        <v>1290000</v>
      </c>
      <c r="S45" s="16">
        <f t="shared" si="7"/>
        <v>258000</v>
      </c>
      <c r="T45" s="17">
        <v>1548000</v>
      </c>
      <c r="U45" s="16"/>
      <c r="V45" s="16"/>
      <c r="W45" s="17"/>
      <c r="X45" s="16"/>
      <c r="Y45" s="16"/>
      <c r="Z45" s="17"/>
      <c r="AA45" s="16"/>
      <c r="AB45" s="16"/>
      <c r="AC45" s="17"/>
      <c r="AD45" s="16"/>
      <c r="AE45" s="16"/>
      <c r="AF45" s="17"/>
      <c r="AG45" s="16">
        <f t="shared" si="8"/>
        <v>1365000</v>
      </c>
      <c r="AH45" s="16">
        <f t="shared" si="9"/>
        <v>273000</v>
      </c>
      <c r="AI45" s="17">
        <v>1638000</v>
      </c>
      <c r="AJ45" s="16"/>
      <c r="AK45" s="16"/>
      <c r="AL45" s="17"/>
      <c r="AM45" s="16"/>
      <c r="AN45" s="16"/>
      <c r="AO45" s="17"/>
      <c r="AP45" s="16"/>
      <c r="AQ45" s="16"/>
      <c r="AR45" s="17"/>
      <c r="AS45" s="16">
        <f t="shared" si="86"/>
        <v>86000</v>
      </c>
      <c r="AT45" s="16">
        <f t="shared" si="87"/>
        <v>17200</v>
      </c>
      <c r="AU45" s="17">
        <v>103200</v>
      </c>
      <c r="AV45" s="23" t="s">
        <v>62</v>
      </c>
    </row>
    <row r="46" spans="1:48">
      <c r="A46" s="13">
        <v>39</v>
      </c>
      <c r="B46" s="15" t="s">
        <v>56</v>
      </c>
      <c r="C46" s="14" t="s">
        <v>0</v>
      </c>
      <c r="D46" s="14">
        <v>10</v>
      </c>
      <c r="E46" s="17">
        <v>103880</v>
      </c>
      <c r="F46" s="16"/>
      <c r="G46" s="16"/>
      <c r="H46" s="17"/>
      <c r="I46" s="16"/>
      <c r="J46" s="16"/>
      <c r="K46" s="17"/>
      <c r="L46" s="16">
        <f t="shared" ref="L46:L49" si="96">N46/1.2</f>
        <v>120000</v>
      </c>
      <c r="M46" s="16">
        <f t="shared" ref="M46:M49" si="97">N46-L46</f>
        <v>24000</v>
      </c>
      <c r="N46" s="17">
        <v>144000</v>
      </c>
      <c r="O46" s="16"/>
      <c r="P46" s="16"/>
      <c r="Q46" s="17"/>
      <c r="R46" s="16">
        <f t="shared" si="6"/>
        <v>258000</v>
      </c>
      <c r="S46" s="16">
        <f t="shared" si="7"/>
        <v>51600</v>
      </c>
      <c r="T46" s="17">
        <v>309600</v>
      </c>
      <c r="U46" s="16">
        <f t="shared" ref="U46" si="98">W46/1.2</f>
        <v>150000</v>
      </c>
      <c r="V46" s="16">
        <f t="shared" ref="V46" si="99">W46-U46</f>
        <v>30000</v>
      </c>
      <c r="W46" s="17">
        <v>180000</v>
      </c>
      <c r="X46" s="16"/>
      <c r="Y46" s="16"/>
      <c r="Z46" s="17"/>
      <c r="AA46" s="16"/>
      <c r="AB46" s="16"/>
      <c r="AC46" s="17"/>
      <c r="AD46" s="16"/>
      <c r="AE46" s="16"/>
      <c r="AF46" s="17"/>
      <c r="AG46" s="16">
        <f t="shared" si="8"/>
        <v>273000</v>
      </c>
      <c r="AH46" s="16">
        <f t="shared" si="9"/>
        <v>54600</v>
      </c>
      <c r="AI46" s="17">
        <v>327600</v>
      </c>
      <c r="AJ46" s="16"/>
      <c r="AK46" s="16"/>
      <c r="AL46" s="17"/>
      <c r="AM46" s="16"/>
      <c r="AN46" s="16"/>
      <c r="AO46" s="17"/>
      <c r="AP46" s="16"/>
      <c r="AQ46" s="16"/>
      <c r="AR46" s="17"/>
      <c r="AS46" s="16">
        <f t="shared" si="86"/>
        <v>74483.333333333343</v>
      </c>
      <c r="AT46" s="16">
        <f t="shared" si="87"/>
        <v>14896.666666666657</v>
      </c>
      <c r="AU46" s="21">
        <v>89380</v>
      </c>
      <c r="AV46" s="23" t="s">
        <v>10</v>
      </c>
    </row>
    <row r="47" spans="1:48" ht="25.5">
      <c r="A47" s="13">
        <v>40</v>
      </c>
      <c r="B47" s="15" t="s">
        <v>57</v>
      </c>
      <c r="C47" s="14" t="s">
        <v>0</v>
      </c>
      <c r="D47" s="14">
        <v>30</v>
      </c>
      <c r="E47" s="17">
        <v>138390</v>
      </c>
      <c r="F47" s="25"/>
      <c r="G47" s="25"/>
      <c r="H47" s="24"/>
      <c r="I47" s="25"/>
      <c r="J47" s="25"/>
      <c r="K47" s="24"/>
      <c r="L47" s="25">
        <f t="shared" si="96"/>
        <v>192000</v>
      </c>
      <c r="M47" s="25">
        <f t="shared" si="97"/>
        <v>38400</v>
      </c>
      <c r="N47" s="24">
        <v>230400</v>
      </c>
      <c r="O47" s="25">
        <f t="shared" ref="O47:O49" si="100">Q47/1.2</f>
        <v>137500</v>
      </c>
      <c r="P47" s="25">
        <f t="shared" ref="P47:P49" si="101">Q47-O47</f>
        <v>27500</v>
      </c>
      <c r="Q47" s="24">
        <v>165000</v>
      </c>
      <c r="R47" s="25">
        <f t="shared" si="6"/>
        <v>322500</v>
      </c>
      <c r="S47" s="25">
        <f t="shared" si="7"/>
        <v>64500</v>
      </c>
      <c r="T47" s="24">
        <v>387000</v>
      </c>
      <c r="U47" s="25"/>
      <c r="V47" s="25"/>
      <c r="W47" s="24"/>
      <c r="X47" s="25"/>
      <c r="Y47" s="25"/>
      <c r="Z47" s="24"/>
      <c r="AA47" s="25"/>
      <c r="AB47" s="25"/>
      <c r="AC47" s="24"/>
      <c r="AD47" s="25"/>
      <c r="AE47" s="25"/>
      <c r="AF47" s="24"/>
      <c r="AG47" s="25">
        <f t="shared" si="8"/>
        <v>341250</v>
      </c>
      <c r="AH47" s="25">
        <f t="shared" si="9"/>
        <v>68250</v>
      </c>
      <c r="AI47" s="24">
        <v>409500</v>
      </c>
      <c r="AJ47" s="25"/>
      <c r="AK47" s="25"/>
      <c r="AL47" s="24"/>
      <c r="AM47" s="25"/>
      <c r="AN47" s="25"/>
      <c r="AO47" s="24"/>
      <c r="AP47" s="25"/>
      <c r="AQ47" s="25"/>
      <c r="AR47" s="24"/>
      <c r="AS47" s="25">
        <f t="shared" si="86"/>
        <v>159700</v>
      </c>
      <c r="AT47" s="25">
        <f t="shared" si="87"/>
        <v>31940</v>
      </c>
      <c r="AU47" s="24">
        <v>191640</v>
      </c>
      <c r="AV47" s="23" t="s">
        <v>71</v>
      </c>
    </row>
    <row r="48" spans="1:48" ht="25.5">
      <c r="A48" s="13">
        <v>41</v>
      </c>
      <c r="B48" s="15" t="s">
        <v>58</v>
      </c>
      <c r="C48" s="14" t="s">
        <v>0</v>
      </c>
      <c r="D48" s="14">
        <v>200</v>
      </c>
      <c r="E48" s="17">
        <v>604800</v>
      </c>
      <c r="F48" s="25"/>
      <c r="G48" s="25"/>
      <c r="H48" s="24"/>
      <c r="I48" s="25"/>
      <c r="J48" s="25"/>
      <c r="K48" s="24"/>
      <c r="L48" s="25">
        <f t="shared" si="96"/>
        <v>850000</v>
      </c>
      <c r="M48" s="25">
        <f t="shared" si="97"/>
        <v>170000</v>
      </c>
      <c r="N48" s="24">
        <v>1020000</v>
      </c>
      <c r="O48" s="25">
        <f t="shared" si="100"/>
        <v>548000</v>
      </c>
      <c r="P48" s="25">
        <f t="shared" si="101"/>
        <v>109600</v>
      </c>
      <c r="Q48" s="24">
        <v>657600</v>
      </c>
      <c r="R48" s="25">
        <f t="shared" si="6"/>
        <v>860000</v>
      </c>
      <c r="S48" s="25">
        <f t="shared" si="7"/>
        <v>172000</v>
      </c>
      <c r="T48" s="24">
        <v>1032000</v>
      </c>
      <c r="U48" s="25"/>
      <c r="V48" s="25"/>
      <c r="W48" s="24"/>
      <c r="X48" s="25"/>
      <c r="Y48" s="25"/>
      <c r="Z48" s="24"/>
      <c r="AA48" s="25">
        <f t="shared" ref="AA48:AA49" si="102">AC48/1.2</f>
        <v>915000</v>
      </c>
      <c r="AB48" s="25">
        <f t="shared" ref="AB48:AB49" si="103">AC48-AA48</f>
        <v>183000</v>
      </c>
      <c r="AC48" s="24">
        <v>1098000</v>
      </c>
      <c r="AD48" s="25"/>
      <c r="AE48" s="25"/>
      <c r="AF48" s="24"/>
      <c r="AG48" s="25">
        <f t="shared" si="8"/>
        <v>910000</v>
      </c>
      <c r="AH48" s="25">
        <f t="shared" si="9"/>
        <v>182000</v>
      </c>
      <c r="AI48" s="24">
        <v>1092000</v>
      </c>
      <c r="AJ48" s="25"/>
      <c r="AK48" s="25"/>
      <c r="AL48" s="24"/>
      <c r="AM48" s="25">
        <f t="shared" ref="AM48" si="104">AO48/1.2</f>
        <v>616000</v>
      </c>
      <c r="AN48" s="25">
        <f t="shared" ref="AN48" si="105">AO48-AM48</f>
        <v>123200</v>
      </c>
      <c r="AO48" s="24">
        <v>739200</v>
      </c>
      <c r="AP48" s="25"/>
      <c r="AQ48" s="25"/>
      <c r="AR48" s="24"/>
      <c r="AS48" s="25">
        <f t="shared" si="86"/>
        <v>590500</v>
      </c>
      <c r="AT48" s="25">
        <f t="shared" si="87"/>
        <v>118100</v>
      </c>
      <c r="AU48" s="24">
        <v>708600</v>
      </c>
      <c r="AV48" s="23" t="s">
        <v>71</v>
      </c>
    </row>
    <row r="49" spans="1:48">
      <c r="A49" s="13">
        <v>42</v>
      </c>
      <c r="B49" s="15" t="s">
        <v>59</v>
      </c>
      <c r="C49" s="14" t="s">
        <v>0</v>
      </c>
      <c r="D49" s="14">
        <v>100</v>
      </c>
      <c r="E49" s="17">
        <v>1060500</v>
      </c>
      <c r="F49" s="16"/>
      <c r="G49" s="16"/>
      <c r="H49" s="17"/>
      <c r="I49" s="16"/>
      <c r="J49" s="16"/>
      <c r="K49" s="17"/>
      <c r="L49" s="16">
        <f t="shared" si="96"/>
        <v>170000</v>
      </c>
      <c r="M49" s="16">
        <f t="shared" si="97"/>
        <v>34000</v>
      </c>
      <c r="N49" s="21">
        <v>204000</v>
      </c>
      <c r="O49" s="16">
        <f t="shared" si="100"/>
        <v>937500</v>
      </c>
      <c r="P49" s="16">
        <f t="shared" si="101"/>
        <v>187500</v>
      </c>
      <c r="Q49" s="17">
        <v>1125000</v>
      </c>
      <c r="R49" s="16">
        <f t="shared" si="6"/>
        <v>1290000</v>
      </c>
      <c r="S49" s="16">
        <f t="shared" si="7"/>
        <v>258000</v>
      </c>
      <c r="T49" s="17">
        <v>1548000</v>
      </c>
      <c r="U49" s="16">
        <f t="shared" ref="U49" si="106">W49/1.2</f>
        <v>1416610</v>
      </c>
      <c r="V49" s="16">
        <f t="shared" ref="V49" si="107">W49-U49</f>
        <v>283322</v>
      </c>
      <c r="W49" s="17">
        <v>1699932</v>
      </c>
      <c r="X49" s="16"/>
      <c r="Y49" s="16"/>
      <c r="Z49" s="17"/>
      <c r="AA49" s="16">
        <f t="shared" si="102"/>
        <v>1400000</v>
      </c>
      <c r="AB49" s="16">
        <f t="shared" si="103"/>
        <v>280000</v>
      </c>
      <c r="AC49" s="17">
        <v>1680000</v>
      </c>
      <c r="AD49" s="16"/>
      <c r="AE49" s="16"/>
      <c r="AF49" s="17"/>
      <c r="AG49" s="16">
        <f t="shared" si="8"/>
        <v>1365000</v>
      </c>
      <c r="AH49" s="16">
        <f t="shared" si="9"/>
        <v>273000</v>
      </c>
      <c r="AI49" s="17">
        <v>1638000</v>
      </c>
      <c r="AJ49" s="16"/>
      <c r="AK49" s="16"/>
      <c r="AL49" s="17"/>
      <c r="AM49" s="16"/>
      <c r="AN49" s="16"/>
      <c r="AO49" s="17"/>
      <c r="AP49" s="16">
        <f t="shared" ref="AP49" si="108">AR49/1.2</f>
        <v>858400</v>
      </c>
      <c r="AQ49" s="16">
        <f t="shared" ref="AQ49" si="109">AR49-AP49</f>
        <v>171680</v>
      </c>
      <c r="AR49" s="17">
        <v>1030080</v>
      </c>
      <c r="AS49" s="16">
        <f t="shared" si="86"/>
        <v>945666.66666666674</v>
      </c>
      <c r="AT49" s="16">
        <f t="shared" si="87"/>
        <v>189133.33333333326</v>
      </c>
      <c r="AU49" s="17">
        <v>1134800</v>
      </c>
      <c r="AV49" s="23" t="s">
        <v>61</v>
      </c>
    </row>
    <row r="50" spans="1:48" ht="62.25" customHeight="1">
      <c r="A50" s="2"/>
      <c r="B50" s="32" t="s">
        <v>72</v>
      </c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5"/>
    </row>
  </sheetData>
  <autoFilter ref="A7:AV50">
    <filterColumn colId="38"/>
    <filterColumn colId="39"/>
    <filterColumn colId="40"/>
    <filterColumn colId="41"/>
    <filterColumn colId="42"/>
    <filterColumn colId="43"/>
    <filterColumn colId="45"/>
  </autoFilter>
  <mergeCells count="23">
    <mergeCell ref="B50:V50"/>
    <mergeCell ref="E5:E6"/>
    <mergeCell ref="F5:H5"/>
    <mergeCell ref="AV5:AV6"/>
    <mergeCell ref="A3:AV3"/>
    <mergeCell ref="A5:A6"/>
    <mergeCell ref="B5:B6"/>
    <mergeCell ref="D5:D6"/>
    <mergeCell ref="C5:C6"/>
    <mergeCell ref="I5:K5"/>
    <mergeCell ref="L5:N5"/>
    <mergeCell ref="X5:Z5"/>
    <mergeCell ref="U5:W5"/>
    <mergeCell ref="O5:Q5"/>
    <mergeCell ref="R5:T5"/>
    <mergeCell ref="Y2:AV2"/>
    <mergeCell ref="AA5:AC5"/>
    <mergeCell ref="AD5:AF5"/>
    <mergeCell ref="AG5:AI5"/>
    <mergeCell ref="AJ5:AL5"/>
    <mergeCell ref="AS5:AU5"/>
    <mergeCell ref="AM5:AO5"/>
    <mergeCell ref="AP5:AR5"/>
  </mergeCells>
  <printOptions horizontalCentered="1"/>
  <pageMargins left="0" right="0" top="0" bottom="0" header="0" footer="0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2018-04-16T12:11:32Z</dcterms:modified>
</cp:coreProperties>
</file>